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F70" i="4"/>
  <c r="D37" i="5" s="1"/>
  <c r="I43" i="2"/>
  <c r="G4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<sst xmlns="http://schemas.openxmlformats.org/spreadsheetml/2006/main" count="3362" uniqueCount="968">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</sst>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97969.530787838477</v>
      </c>
      <c r="G4" s="17">
        <f t="shared" si="0"/>
        <v>136070.94015002559</v>
      </c>
      <c r="H4" s="17">
        <f t="shared" si="0"/>
        <v>4156.6198039208375</v>
      </c>
      <c r="I4" s="17">
        <f t="shared" si="0"/>
        <v>1655.9867425451907</v>
      </c>
      <c r="J4" s="17">
        <f t="shared" si="0"/>
        <v>24843.235664600983</v>
      </c>
      <c r="K4" s="17">
        <f t="shared" si="0"/>
        <v>57618.679470758492</v>
      </c>
      <c r="L4" s="17">
        <f t="shared" si="0"/>
        <v>1590.7611840699333</v>
      </c>
      <c r="M4" s="17">
        <f t="shared" si="0"/>
        <v>1145.271256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84801.239286845434</v>
      </c>
      <c r="G5" s="23">
        <v>74263.074850034958</v>
      </c>
      <c r="H5" s="23">
        <v>500.56092812521518</v>
      </c>
      <c r="I5" s="23">
        <v>399.64186498546167</v>
      </c>
      <c r="J5" s="23">
        <v>4353.5773187327522</v>
      </c>
      <c r="K5" s="23">
        <v>39663.133622715788</v>
      </c>
      <c r="L5" s="23">
        <v>569.91222527770515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4103.0813920000001</v>
      </c>
      <c r="G6" s="23">
        <v>4085.6189439999998</v>
      </c>
      <c r="H6" s="23">
        <v>979.93573416245908</v>
      </c>
      <c r="I6" s="23">
        <v>153.75727845056883</v>
      </c>
      <c r="J6" s="23">
        <v>2841.0898752057396</v>
      </c>
      <c r="K6" s="23">
        <v>2693.7757800252489</v>
      </c>
      <c r="L6" s="23">
        <v>352.85341350120871</v>
      </c>
      <c r="M6" s="23">
        <v>416.62503700000002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220.96733100000003</v>
      </c>
      <c r="G7" s="23">
        <v>3496.9972600000006</v>
      </c>
      <c r="H7" s="23">
        <v>2076.9164347052256</v>
      </c>
      <c r="I7" s="23">
        <v>219.76551835268441</v>
      </c>
      <c r="J7" s="23">
        <v>7680.8292410000004</v>
      </c>
      <c r="K7" s="23">
        <v>183.734369615687</v>
      </c>
      <c r="L7" s="23">
        <v>140.53357835268443</v>
      </c>
      <c r="M7" s="23">
        <v>725.44621899999993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905.90719773627541</v>
      </c>
      <c r="G8" s="23">
        <v>7404.8054464765046</v>
      </c>
      <c r="H8" s="23">
        <v>315.71860589747109</v>
      </c>
      <c r="I8" s="23">
        <v>290.68260080795937</v>
      </c>
      <c r="J8" s="23">
        <v>7022.4948791896841</v>
      </c>
      <c r="K8" s="23">
        <v>12877.948436600367</v>
      </c>
      <c r="L8" s="23">
        <v>510.22092301356923</v>
      </c>
      <c r="M8" s="23">
        <v>3.2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7938.3355802567639</v>
      </c>
      <c r="G9" s="23">
        <v>46820.443649514142</v>
      </c>
      <c r="H9" s="23">
        <v>283.48810103046594</v>
      </c>
      <c r="I9" s="23">
        <v>592.13947994851651</v>
      </c>
      <c r="J9" s="23">
        <v>2945.2443504728026</v>
      </c>
      <c r="K9" s="23">
        <v>2200.0872618013959</v>
      </c>
      <c r="L9" s="23">
        <v>17.241043924765755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10.804947</v>
      </c>
      <c r="G11" s="17">
        <f t="shared" si="1"/>
        <v>92.325611999999992</v>
      </c>
      <c r="H11" s="17">
        <f t="shared" si="1"/>
        <v>6.1602900000000007</v>
      </c>
      <c r="I11" s="17">
        <f t="shared" si="1"/>
        <v>4.3245400000000007</v>
      </c>
      <c r="J11" s="17">
        <f t="shared" si="1"/>
        <v>120.119237</v>
      </c>
      <c r="K11" s="17">
        <f t="shared" si="1"/>
        <v>25.232486000000002</v>
      </c>
      <c r="L11" s="17">
        <f t="shared" si="1"/>
        <v>2.8617170000000001</v>
      </c>
      <c r="M11" s="17">
        <f t="shared" si="1"/>
        <v>13.157176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10.804947</v>
      </c>
      <c r="G14" s="23">
        <v>92.325611999999992</v>
      </c>
      <c r="H14" s="23">
        <v>6.1602900000000007</v>
      </c>
      <c r="I14" s="23">
        <v>4.3245400000000007</v>
      </c>
      <c r="J14" s="23">
        <v>120.119237</v>
      </c>
      <c r="K14" s="23">
        <v>25.232486000000002</v>
      </c>
      <c r="L14" s="23">
        <v>2.8617170000000001</v>
      </c>
      <c r="M14" s="23">
        <v>13.157176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12782.800200000001</v>
      </c>
      <c r="G18" s="17">
        <f t="shared" si="2"/>
        <v>14103.593254821941</v>
      </c>
      <c r="H18" s="17">
        <f t="shared" si="2"/>
        <v>445.41363448932384</v>
      </c>
      <c r="I18" s="17">
        <f t="shared" si="2"/>
        <v>220.06339467588856</v>
      </c>
      <c r="J18" s="17">
        <f t="shared" si="2"/>
        <v>2164.6596427802556</v>
      </c>
      <c r="K18" s="17">
        <f t="shared" si="2"/>
        <v>10850.403719870999</v>
      </c>
      <c r="L18" s="17">
        <f t="shared" si="2"/>
        <v>24.749848993754203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248.9</v>
      </c>
      <c r="G19" s="23">
        <v>100.18742196755029</v>
      </c>
      <c r="H19" s="23">
        <v>3.6044947259268838</v>
      </c>
      <c r="I19" s="23">
        <v>1.6960549304331256</v>
      </c>
      <c r="J19" s="23">
        <v>16.226086711960587</v>
      </c>
      <c r="K19" s="23">
        <v>78.321762458702679</v>
      </c>
      <c r="L19" s="23">
        <v>0.1696054859809184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1642.500460841424</v>
      </c>
      <c r="G20" s="23">
        <v>1742.9594270827001</v>
      </c>
      <c r="H20" s="23">
        <v>56.948303569221373</v>
      </c>
      <c r="I20" s="23">
        <v>27.328408128952365</v>
      </c>
      <c r="J20" s="23">
        <v>299.97041579448722</v>
      </c>
      <c r="K20" s="23">
        <v>1331.8732277415254</v>
      </c>
      <c r="L20" s="23">
        <v>2.7328407944701198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213.70000000000002</v>
      </c>
      <c r="G21" s="23">
        <v>175.15</v>
      </c>
      <c r="H21" s="23">
        <v>3.5658530977888474</v>
      </c>
      <c r="I21" s="23">
        <v>3.1576616457132376</v>
      </c>
      <c r="J21" s="23">
        <v>8.8103851619283269</v>
      </c>
      <c r="K21" s="23">
        <v>98.585607024015673</v>
      </c>
      <c r="L21" s="23">
        <v>0.31576616478097197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304.923</v>
      </c>
      <c r="G22" s="23">
        <v>4711.4674140486213</v>
      </c>
      <c r="H22" s="23">
        <v>93.221566856238823</v>
      </c>
      <c r="I22" s="23">
        <v>59.038215093907667</v>
      </c>
      <c r="J22" s="23">
        <v>320.24060434663676</v>
      </c>
      <c r="K22" s="23">
        <v>3295.985244143928</v>
      </c>
      <c r="L22" s="23">
        <v>5.9844881845644453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10372.776739158577</v>
      </c>
      <c r="G24" s="23">
        <v>7373.8289917230686</v>
      </c>
      <c r="H24" s="23">
        <v>288.07341624014788</v>
      </c>
      <c r="I24" s="23">
        <v>128.84305487688215</v>
      </c>
      <c r="J24" s="23">
        <v>1519.4121507652426</v>
      </c>
      <c r="K24" s="23">
        <v>6045.6378785028282</v>
      </c>
      <c r="L24" s="23">
        <v>15.547148363957747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1516.0576440000002</v>
      </c>
      <c r="G26" s="17">
        <f t="shared" si="3"/>
        <v>2228.8921256525618</v>
      </c>
      <c r="H26" s="17">
        <f t="shared" si="3"/>
        <v>140.65803179773314</v>
      </c>
      <c r="I26" s="17">
        <f t="shared" si="3"/>
        <v>15.88570279</v>
      </c>
      <c r="J26" s="17">
        <f t="shared" si="3"/>
        <v>2289.6322885297304</v>
      </c>
      <c r="K26" s="17">
        <f t="shared" si="3"/>
        <v>632.31264599999997</v>
      </c>
      <c r="L26" s="17">
        <f t="shared" si="3"/>
        <v>0.77801047899999998</v>
      </c>
      <c r="M26" s="17">
        <f t="shared" si="3"/>
        <v>75.279151470933471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>
        <v>6.8000000000000005E-3</v>
      </c>
      <c r="G31" s="23">
        <v>1.8359999999999999</v>
      </c>
      <c r="H31" s="23">
        <v>1.2104000000000001</v>
      </c>
      <c r="I31" s="23">
        <v>8.1191999999999993</v>
      </c>
      <c r="J31" s="23">
        <v>0.76160000000000005</v>
      </c>
      <c r="K31" s="23">
        <v>0.76924999999999999</v>
      </c>
      <c r="L31" s="23">
        <v>1.3600000000000001E-3</v>
      </c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1516.0508440000001</v>
      </c>
      <c r="G32" s="23">
        <v>2227.0561256525621</v>
      </c>
      <c r="H32" s="23">
        <v>139.44763179773315</v>
      </c>
      <c r="I32" s="23">
        <v>7.7665027899999997</v>
      </c>
      <c r="J32" s="23">
        <v>2288.8706885297306</v>
      </c>
      <c r="K32" s="23">
        <v>631.54339599999992</v>
      </c>
      <c r="L32" s="23">
        <v>0.77665047899999995</v>
      </c>
      <c r="M32" s="23">
        <v>75.279151470933471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151.55970648606868</v>
      </c>
      <c r="G35" s="17">
        <f t="shared" si="4"/>
        <v>4169.4162660496331</v>
      </c>
      <c r="H35" s="17">
        <f t="shared" si="4"/>
        <v>551.98643336500129</v>
      </c>
      <c r="I35" s="17">
        <f t="shared" si="4"/>
        <v>2732.0751949436794</v>
      </c>
      <c r="J35" s="17">
        <f t="shared" si="4"/>
        <v>3594.5779474222886</v>
      </c>
      <c r="K35" s="17">
        <f t="shared" si="4"/>
        <v>1326.4231555074455</v>
      </c>
      <c r="L35" s="17">
        <f t="shared" si="4"/>
        <v>50.610959728383172</v>
      </c>
      <c r="M35" s="17">
        <f t="shared" si="4"/>
        <v>360.56907200000012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110.16250626996232</v>
      </c>
      <c r="G38" s="23">
        <v>2441.979493801236</v>
      </c>
      <c r="H38" s="23">
        <v>136.71664014121694</v>
      </c>
      <c r="I38" s="23">
        <v>302.24095957063508</v>
      </c>
      <c r="J38" s="23">
        <v>3220.1627991032442</v>
      </c>
      <c r="K38" s="23">
        <v>559.01368695503413</v>
      </c>
      <c r="L38" s="23">
        <v>48.868099570635096</v>
      </c>
      <c r="M38" s="23">
        <v>360.56907200000012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282.9646738997501</v>
      </c>
      <c r="H39" s="23">
        <v>9.4321558299747217</v>
      </c>
      <c r="I39" s="23">
        <v>5.8950953937289023</v>
      </c>
      <c r="J39" s="23">
        <v>28.296465489966533</v>
      </c>
      <c r="K39" s="23">
        <v>333.4414474917084</v>
      </c>
      <c r="L39" s="23">
        <v>0.58950973938136508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40.78309397610677</v>
      </c>
      <c r="G40" s="23">
        <v>1310.376038991822</v>
      </c>
      <c r="H40" s="23">
        <v>401.12980261324822</v>
      </c>
      <c r="I40" s="23">
        <v>2421.3581683553143</v>
      </c>
      <c r="J40" s="23">
        <v>332.25105508579645</v>
      </c>
      <c r="K40" s="23">
        <v>289.20491631095052</v>
      </c>
      <c r="L40" s="23">
        <v>0.89141489233118543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0.61410623999957381</v>
      </c>
      <c r="G41" s="23">
        <v>134.09605935682467</v>
      </c>
      <c r="H41" s="23">
        <v>4.7078347805613872</v>
      </c>
      <c r="I41" s="23">
        <v>2.5809716240010272</v>
      </c>
      <c r="J41" s="23">
        <v>13.867627743281242</v>
      </c>
      <c r="K41" s="23">
        <v>144.7631047497525</v>
      </c>
      <c r="L41" s="23">
        <v>0.26193552603552966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112430.75328532455</v>
      </c>
      <c r="G43" s="27">
        <f t="shared" ref="G43:P43" si="5">SUM(G35,G26,G18,G11,G4)</f>
        <v>156665.16740854972</v>
      </c>
      <c r="H43" s="27">
        <f t="shared" si="5"/>
        <v>5300.8381935728958</v>
      </c>
      <c r="I43" s="27">
        <f t="shared" si="5"/>
        <v>4628.3355749547591</v>
      </c>
      <c r="J43" s="27">
        <f t="shared" si="5"/>
        <v>33012.224780333258</v>
      </c>
      <c r="K43" s="27">
        <f t="shared" si="5"/>
        <v>70453.051478136942</v>
      </c>
      <c r="L43" s="27">
        <f t="shared" si="5"/>
        <v>1669.7617202710708</v>
      </c>
      <c r="M43" s="27">
        <f t="shared" si="5"/>
        <v>1594.2766554709335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9330.5276399980103</v>
      </c>
      <c r="G48" s="17">
        <f t="shared" si="7"/>
        <v>11169.241041399195</v>
      </c>
      <c r="H48" s="17">
        <f t="shared" si="7"/>
        <v>1683.7600839514082</v>
      </c>
      <c r="I48" s="17">
        <f t="shared" si="7"/>
        <v>5611.5062409033389</v>
      </c>
      <c r="J48" s="17">
        <f t="shared" si="7"/>
        <v>6994.7915977847397</v>
      </c>
      <c r="K48" s="17">
        <f t="shared" si="7"/>
        <v>10180.942053188917</v>
      </c>
      <c r="L48" s="17">
        <f t="shared" si="7"/>
        <v>57.38011534755362</v>
      </c>
      <c r="M48" s="17">
        <f t="shared" si="7"/>
        <v>112.73140699999999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9318.5666579999997</v>
      </c>
      <c r="G51" s="23">
        <v>9494.5741560000042</v>
      </c>
      <c r="H51" s="23">
        <v>957.62346999999943</v>
      </c>
      <c r="I51" s="23">
        <v>1899.0068709999996</v>
      </c>
      <c r="J51" s="23">
        <v>6489.3578960000013</v>
      </c>
      <c r="K51" s="23">
        <v>9058.7928909999955</v>
      </c>
      <c r="L51" s="23">
        <v>55.36482800000001</v>
      </c>
      <c r="M51" s="23">
        <v>112.73140699999999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7.1893319999999994</v>
      </c>
      <c r="G52" s="23">
        <v>570.94403000000011</v>
      </c>
      <c r="H52" s="23">
        <v>18.960288999999992</v>
      </c>
      <c r="I52" s="23">
        <v>59.510599000000006</v>
      </c>
      <c r="J52" s="23">
        <v>56.93755800000001</v>
      </c>
      <c r="K52" s="23">
        <v>672.21675899999991</v>
      </c>
      <c r="L52" s="23">
        <v>1.201217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4.7716499980109024</v>
      </c>
      <c r="G53" s="23">
        <v>1103.7228553991904</v>
      </c>
      <c r="H53" s="23">
        <v>707.17632495140879</v>
      </c>
      <c r="I53" s="23">
        <v>3652.9887709033396</v>
      </c>
      <c r="J53" s="23">
        <v>448.49614378473854</v>
      </c>
      <c r="K53" s="23">
        <v>449.93240318892163</v>
      </c>
      <c r="L53" s="23">
        <v>0.81407034755361107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10542.097093000002</v>
      </c>
      <c r="G56" s="17">
        <f t="shared" si="8"/>
        <v>20030.838071999999</v>
      </c>
      <c r="H56" s="17">
        <f t="shared" si="8"/>
        <v>49571.93551399999</v>
      </c>
      <c r="I56" s="17">
        <f t="shared" si="8"/>
        <v>34408.415821999995</v>
      </c>
      <c r="J56" s="17">
        <f t="shared" si="8"/>
        <v>395846.64035399997</v>
      </c>
      <c r="K56" s="17">
        <f t="shared" si="8"/>
        <v>15904.040488999992</v>
      </c>
      <c r="L56" s="17">
        <f t="shared" si="8"/>
        <v>481.75664499999993</v>
      </c>
      <c r="M56" s="17">
        <f t="shared" si="8"/>
        <v>6272.7518210000007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9702.272460000002</v>
      </c>
      <c r="G58" s="23">
        <v>15722.618707999996</v>
      </c>
      <c r="H58" s="23">
        <v>8400.3246980000022</v>
      </c>
      <c r="I58" s="23">
        <v>11504.108259999997</v>
      </c>
      <c r="J58" s="23">
        <v>98578.899562000021</v>
      </c>
      <c r="K58" s="23">
        <v>15904.040488999992</v>
      </c>
      <c r="L58" s="23">
        <v>176.36588199999997</v>
      </c>
      <c r="M58" s="23">
        <v>1466.3254100000001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839.82463299999984</v>
      </c>
      <c r="G61" s="23">
        <v>4308.2193640000005</v>
      </c>
      <c r="H61" s="23">
        <v>41171.610815999986</v>
      </c>
      <c r="I61" s="23">
        <v>22904.307562000002</v>
      </c>
      <c r="J61" s="23">
        <v>297267.74079199997</v>
      </c>
      <c r="K61" s="23"/>
      <c r="L61" s="23">
        <v>305.39076299999999</v>
      </c>
      <c r="M61" s="23">
        <v>4806.4264110000004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1053.1080280000001</v>
      </c>
      <c r="G63" s="17">
        <f t="shared" si="9"/>
        <v>19826.161649000001</v>
      </c>
      <c r="H63" s="17">
        <f t="shared" si="9"/>
        <v>1460.3897160000001</v>
      </c>
      <c r="I63" s="17">
        <f t="shared" si="9"/>
        <v>1160.808481</v>
      </c>
      <c r="J63" s="17">
        <f t="shared" si="9"/>
        <v>4610.8219669999989</v>
      </c>
      <c r="K63" s="17">
        <f t="shared" si="9"/>
        <v>3109.867311</v>
      </c>
      <c r="L63" s="17">
        <f t="shared" si="9"/>
        <v>25.658307999999998</v>
      </c>
      <c r="M63" s="17">
        <f t="shared" si="9"/>
        <v>100.78800199999998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117.40876100000003</v>
      </c>
      <c r="G65" s="23">
        <v>1463.0635419999999</v>
      </c>
      <c r="H65" s="23">
        <v>485.70297800000003</v>
      </c>
      <c r="I65" s="23">
        <v>965.8711330000001</v>
      </c>
      <c r="J65" s="23">
        <v>2076.6364519999993</v>
      </c>
      <c r="K65" s="23">
        <v>1665.3815669999999</v>
      </c>
      <c r="L65" s="23">
        <v>13.962075999999998</v>
      </c>
      <c r="M65" s="23">
        <v>100.78800199999998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935.69926700000019</v>
      </c>
      <c r="G67" s="23">
        <v>18363.098107000002</v>
      </c>
      <c r="H67" s="23">
        <v>974.68673800000022</v>
      </c>
      <c r="I67" s="23">
        <v>194.93734800000001</v>
      </c>
      <c r="J67" s="23">
        <v>2534.1855149999997</v>
      </c>
      <c r="K67" s="23">
        <v>1444.4857440000001</v>
      </c>
      <c r="L67" s="23">
        <v>11.696231999999998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20925.732760998013</v>
      </c>
      <c r="G70" s="27">
        <f t="shared" ref="G70:P70" si="10">SUM(G63,G56,G48)</f>
        <v>51026.240762399197</v>
      </c>
      <c r="H70" s="27">
        <f t="shared" si="10"/>
        <v>52716.085313951393</v>
      </c>
      <c r="I70" s="27">
        <f t="shared" si="10"/>
        <v>41180.730543903337</v>
      </c>
      <c r="J70" s="27">
        <f t="shared" si="10"/>
        <v>407452.25391878473</v>
      </c>
      <c r="K70" s="27">
        <f t="shared" si="10"/>
        <v>29194.849853188913</v>
      </c>
      <c r="L70" s="27">
        <f t="shared" si="10"/>
        <v>564.79506834755352</v>
      </c>
      <c r="M70" s="27">
        <f t="shared" si="10"/>
        <v>6486.2712300000012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15965.382171402383</v>
      </c>
      <c r="G75" s="17">
        <f t="shared" si="12"/>
        <v>35670.141524155362</v>
      </c>
      <c r="H75" s="17">
        <f t="shared" si="12"/>
        <v>14734.896449677432</v>
      </c>
      <c r="I75" s="17">
        <f t="shared" si="12"/>
        <v>36876.291670678103</v>
      </c>
      <c r="J75" s="17">
        <f t="shared" si="12"/>
        <v>29519.959291472802</v>
      </c>
      <c r="K75" s="17">
        <f t="shared" si="12"/>
        <v>25293.163537823588</v>
      </c>
      <c r="L75" s="17">
        <f t="shared" si="12"/>
        <v>386.86053766574162</v>
      </c>
      <c r="M75" s="17">
        <f t="shared" si="12"/>
        <v>1017.9023029404702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9144.3041674554042</v>
      </c>
      <c r="G77" s="39">
        <v>5152.3029615343339</v>
      </c>
      <c r="H77" s="39">
        <v>291.23887571870125</v>
      </c>
      <c r="I77" s="39">
        <v>380.97253183356963</v>
      </c>
      <c r="J77" s="39">
        <v>3553.2964712787661</v>
      </c>
      <c r="K77" s="39">
        <v>1396.9122581159295</v>
      </c>
      <c r="L77" s="39">
        <v>96.484620447901079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5309.8352060321367</v>
      </c>
      <c r="G78" s="39">
        <v>12042.295883558465</v>
      </c>
      <c r="H78" s="39">
        <v>8739.7725463323604</v>
      </c>
      <c r="I78" s="39">
        <v>959.33951397296391</v>
      </c>
      <c r="J78" s="39">
        <v>21402.849846591271</v>
      </c>
      <c r="K78" s="39">
        <v>10359.937013611278</v>
      </c>
      <c r="L78" s="39">
        <v>265.18895230483525</v>
      </c>
      <c r="M78" s="39">
        <v>1017.9023029404702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984.47044630044172</v>
      </c>
      <c r="G79" s="39">
        <v>9782.4457954785703</v>
      </c>
      <c r="H79" s="39">
        <v>315.41028957549088</v>
      </c>
      <c r="I79" s="39">
        <v>178.4047978954423</v>
      </c>
      <c r="J79" s="39">
        <v>1071.5593257322028</v>
      </c>
      <c r="K79" s="39">
        <v>9900.0512680131815</v>
      </c>
      <c r="L79" s="39">
        <v>18.431843445805374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526.77235161439989</v>
      </c>
      <c r="G80" s="39">
        <v>8693.0968835839994</v>
      </c>
      <c r="H80" s="39">
        <v>5388.474738050877</v>
      </c>
      <c r="I80" s="39">
        <v>35357.574826976124</v>
      </c>
      <c r="J80" s="39">
        <v>3492.253647870562</v>
      </c>
      <c r="K80" s="39">
        <v>3636.2629980831994</v>
      </c>
      <c r="L80" s="39">
        <v>6.7551214671999276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479.78</v>
      </c>
      <c r="G83" s="17">
        <f t="shared" si="13"/>
        <v>3688.5719479976674</v>
      </c>
      <c r="H83" s="17">
        <f t="shared" si="13"/>
        <v>11.478890493511624</v>
      </c>
      <c r="I83" s="17">
        <f t="shared" si="13"/>
        <v>25.706397812511621</v>
      </c>
      <c r="J83" s="17">
        <f t="shared" si="13"/>
        <v>169.51035970428586</v>
      </c>
      <c r="K83" s="17">
        <f t="shared" si="13"/>
        <v>2394.6864169552587</v>
      </c>
      <c r="L83" s="17">
        <f t="shared" si="13"/>
        <v>4.1479726200000009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79.218000000000004</v>
      </c>
      <c r="H84" s="39">
        <v>6.8890000000000002</v>
      </c>
      <c r="I84" s="39">
        <v>6.8337870000000001</v>
      </c>
      <c r="J84" s="39">
        <v>134.327</v>
      </c>
      <c r="K84" s="39">
        <v>1836.3230000000001</v>
      </c>
      <c r="L84" s="39">
        <v>0.68337870000000001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3425.9503150000005</v>
      </c>
      <c r="H85" s="39"/>
      <c r="I85" s="39">
        <v>15.678241999999997</v>
      </c>
      <c r="J85" s="39"/>
      <c r="K85" s="39">
        <v>464.39286200000004</v>
      </c>
      <c r="L85" s="39">
        <v>2.945930000000001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479.78</v>
      </c>
      <c r="G86" s="39">
        <v>183.4036329976669</v>
      </c>
      <c r="H86" s="39">
        <v>4.5898904935116249</v>
      </c>
      <c r="I86" s="39">
        <v>3.1943688125116245</v>
      </c>
      <c r="J86" s="39">
        <v>35.183359704285877</v>
      </c>
      <c r="K86" s="39">
        <v>93.970554955258663</v>
      </c>
      <c r="L86" s="39">
        <v>0.51866392000000006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36315.778981151452</v>
      </c>
      <c r="G88" s="17">
        <f t="shared" si="14"/>
        <v>55270.742057434516</v>
      </c>
      <c r="H88" s="17">
        <f t="shared" si="14"/>
        <v>483.29372638221378</v>
      </c>
      <c r="I88" s="17">
        <f t="shared" si="14"/>
        <v>737.56763137142593</v>
      </c>
      <c r="J88" s="17">
        <f t="shared" si="14"/>
        <v>121013.19664349465</v>
      </c>
      <c r="K88" s="17">
        <f t="shared" si="14"/>
        <v>12111.583287657239</v>
      </c>
      <c r="L88" s="17">
        <f t="shared" si="14"/>
        <v>115.8476028813473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3916.23</v>
      </c>
      <c r="G89" s="39">
        <v>3390.9699837223329</v>
      </c>
      <c r="H89" s="39"/>
      <c r="I89" s="39"/>
      <c r="J89" s="39">
        <v>80568.955538968657</v>
      </c>
      <c r="K89" s="39">
        <v>805.43272777141101</v>
      </c>
      <c r="L89" s="39">
        <v>11.10321143935751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634.56797122905425</v>
      </c>
      <c r="G90" s="39">
        <v>3187.8435027361752</v>
      </c>
      <c r="H90" s="39"/>
      <c r="I90" s="39">
        <v>27.148168182830879</v>
      </c>
      <c r="J90" s="39">
        <v>852.61539686829474</v>
      </c>
      <c r="K90" s="39">
        <v>1752.3018255227405</v>
      </c>
      <c r="L90" s="39">
        <v>2.7327931616051684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315.33420799999993</v>
      </c>
      <c r="G91" s="39">
        <v>87.493390000000005</v>
      </c>
      <c r="H91" s="39">
        <v>19.739126999999996</v>
      </c>
      <c r="I91" s="39">
        <v>15.924225000000003</v>
      </c>
      <c r="J91" s="39">
        <v>154.18311299999999</v>
      </c>
      <c r="K91" s="39">
        <v>178.15102600000003</v>
      </c>
      <c r="L91" s="39">
        <v>2.380344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2594.681521</v>
      </c>
      <c r="G93" s="39"/>
      <c r="H93" s="39"/>
      <c r="I93" s="39">
        <v>0.29352</v>
      </c>
      <c r="J93" s="39"/>
      <c r="K93" s="39">
        <v>12.803960999999999</v>
      </c>
      <c r="L93" s="39">
        <v>4.1272999999999997E-2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2310.0633995133448</v>
      </c>
      <c r="G94" s="39">
        <v>1583.4026796513051</v>
      </c>
      <c r="H94" s="39"/>
      <c r="I94" s="39">
        <v>2.4751109972101393</v>
      </c>
      <c r="J94" s="39"/>
      <c r="K94" s="39">
        <v>74.107626666252301</v>
      </c>
      <c r="L94" s="39">
        <v>0.39260217767575201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365.48934799841254</v>
      </c>
      <c r="G95" s="39">
        <v>32.264118000879776</v>
      </c>
      <c r="H95" s="39"/>
      <c r="I95" s="39">
        <v>3.8341970015914431</v>
      </c>
      <c r="J95" s="39"/>
      <c r="K95" s="39">
        <v>74.036886787717847</v>
      </c>
      <c r="L95" s="39">
        <v>0.64426949713625881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1162.0767911999596</v>
      </c>
      <c r="G96" s="39">
        <v>142.87829399996059</v>
      </c>
      <c r="H96" s="39"/>
      <c r="I96" s="39">
        <v>9.5245228660315426</v>
      </c>
      <c r="J96" s="39"/>
      <c r="K96" s="39">
        <v>104.36571141623756</v>
      </c>
      <c r="L96" s="39">
        <v>1.4260043865331227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17.22</v>
      </c>
      <c r="G97" s="39">
        <v>5.6</v>
      </c>
      <c r="H97" s="39"/>
      <c r="I97" s="39">
        <v>0.114216</v>
      </c>
      <c r="J97" s="39">
        <v>65.66</v>
      </c>
      <c r="K97" s="39">
        <v>6.4603539999999997</v>
      </c>
      <c r="L97" s="39">
        <v>1.1422E-2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7.6314449999999994</v>
      </c>
      <c r="G98" s="39">
        <v>110.58901</v>
      </c>
      <c r="H98" s="39"/>
      <c r="I98" s="39">
        <v>1.8154809999999999</v>
      </c>
      <c r="J98" s="39"/>
      <c r="K98" s="39">
        <v>88.725970999999987</v>
      </c>
      <c r="L98" s="39">
        <v>0.226933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2007.0263010000001</v>
      </c>
      <c r="G99" s="39">
        <v>26223.190329000005</v>
      </c>
      <c r="H99" s="39">
        <v>256.37197400000008</v>
      </c>
      <c r="I99" s="39">
        <v>540.75482399999999</v>
      </c>
      <c r="J99" s="39">
        <v>30881.835321999999</v>
      </c>
      <c r="K99" s="39">
        <v>4362.9321370000007</v>
      </c>
      <c r="L99" s="39">
        <v>75.550436999999988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14695.53961192856</v>
      </c>
      <c r="G100" s="39">
        <v>3060.7539598944554</v>
      </c>
      <c r="H100" s="39"/>
      <c r="I100" s="39">
        <v>29.758423123160814</v>
      </c>
      <c r="J100" s="39">
        <v>4855.6957731107923</v>
      </c>
      <c r="K100" s="39">
        <v>798.19990508445449</v>
      </c>
      <c r="L100" s="39">
        <v>7.5268366537430289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233.64000199999998</v>
      </c>
      <c r="G101" s="39">
        <v>469.91999999999996</v>
      </c>
      <c r="H101" s="39"/>
      <c r="I101" s="39"/>
      <c r="J101" s="39">
        <v>2640.0000020000007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175.67510225736783</v>
      </c>
      <c r="G102" s="39">
        <v>3057.0858193208023</v>
      </c>
      <c r="H102" s="39"/>
      <c r="I102" s="39">
        <v>7.5993472796730757</v>
      </c>
      <c r="J102" s="39">
        <v>6.3958826256087962</v>
      </c>
      <c r="K102" s="39">
        <v>397.71587582658702</v>
      </c>
      <c r="L102" s="39">
        <v>0.86582336294263817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341.11476925770779</v>
      </c>
      <c r="G103" s="39">
        <v>7114.2128709484095</v>
      </c>
      <c r="H103" s="39"/>
      <c r="I103" s="39">
        <v>14.669073843933143</v>
      </c>
      <c r="J103" s="39">
        <v>14.884001677223358</v>
      </c>
      <c r="K103" s="39">
        <v>765.42955082056824</v>
      </c>
      <c r="L103" s="39">
        <v>1.6744064845625812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9.5368179947123028</v>
      </c>
      <c r="G104" s="39">
        <v>69.708579957439753</v>
      </c>
      <c r="H104" s="39"/>
      <c r="I104" s="39">
        <v>0.33998213061061172</v>
      </c>
      <c r="J104" s="39">
        <v>22.452149987289417</v>
      </c>
      <c r="K104" s="39">
        <v>19.230239319596073</v>
      </c>
      <c r="L104" s="39">
        <v>3.3998212999999999E-2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1695.3039589151178</v>
      </c>
      <c r="G105" s="39">
        <v>2534.3064283782451</v>
      </c>
      <c r="H105" s="39"/>
      <c r="I105" s="39">
        <v>6.1868090265285476</v>
      </c>
      <c r="J105" s="39">
        <v>5.3021498151865138</v>
      </c>
      <c r="K105" s="39">
        <v>349.94136314296293</v>
      </c>
      <c r="L105" s="39">
        <v>0.61868160299999997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493.33620871241163</v>
      </c>
      <c r="G106" s="39">
        <v>113.24570462257384</v>
      </c>
      <c r="H106" s="39"/>
      <c r="I106" s="39">
        <v>4.302344224253666</v>
      </c>
      <c r="J106" s="39">
        <v>54.573156300639759</v>
      </c>
      <c r="K106" s="39">
        <v>52.734698124495239</v>
      </c>
      <c r="L106" s="39">
        <v>0.63804761212741967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1245.4129909999999</v>
      </c>
      <c r="G107" s="39">
        <v>822.70555600000023</v>
      </c>
      <c r="H107" s="39">
        <v>88.919977000000017</v>
      </c>
      <c r="I107" s="39">
        <v>34.190287000000005</v>
      </c>
      <c r="J107" s="39">
        <v>334.78868200000005</v>
      </c>
      <c r="K107" s="39">
        <v>489.39804199999998</v>
      </c>
      <c r="L107" s="39">
        <v>4.7167569999999994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1389.8717460000003</v>
      </c>
      <c r="H108" s="39">
        <v>112.085483</v>
      </c>
      <c r="I108" s="39">
        <v>22.417284999999993</v>
      </c>
      <c r="J108" s="39">
        <v>224.17286799999994</v>
      </c>
      <c r="K108" s="39">
        <v>1267.9802539999998</v>
      </c>
      <c r="L108" s="39">
        <v>2.2417260000000003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3.2210649999999994</v>
      </c>
      <c r="G109" s="39">
        <v>49.602465990906644</v>
      </c>
      <c r="H109" s="39">
        <v>1.9562700399278135</v>
      </c>
      <c r="I109" s="39">
        <v>0.52427250964419381</v>
      </c>
      <c r="J109" s="39">
        <v>6.3780576285387616</v>
      </c>
      <c r="K109" s="39">
        <v>29.057214028955467</v>
      </c>
      <c r="L109" s="39">
        <v>5.4368750857762903E-2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593.88</v>
      </c>
      <c r="G110" s="39">
        <v>1487.6104947871513</v>
      </c>
      <c r="H110" s="39"/>
      <c r="I110" s="39">
        <v>10.561994059434404</v>
      </c>
      <c r="J110" s="39">
        <v>212.5157850021638</v>
      </c>
      <c r="K110" s="39">
        <v>320.52656395621506</v>
      </c>
      <c r="L110" s="39">
        <v>1.9565129166581219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3498.7974691448026</v>
      </c>
      <c r="G114" s="39">
        <v>337.48712442387296</v>
      </c>
      <c r="H114" s="39">
        <v>4.220895342285873</v>
      </c>
      <c r="I114" s="39">
        <v>5.1335481265235003</v>
      </c>
      <c r="J114" s="39">
        <v>112.78876451024973</v>
      </c>
      <c r="K114" s="39">
        <v>162.05135418904104</v>
      </c>
      <c r="L114" s="39">
        <v>1.0111546221479388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52760.941152553831</v>
      </c>
      <c r="G116" s="42">
        <f t="shared" ref="G116:P116" si="15">SUM(G88,G83,G75)</f>
        <v>94629.455529587547</v>
      </c>
      <c r="H116" s="42">
        <f t="shared" si="15"/>
        <v>15229.669066553157</v>
      </c>
      <c r="I116" s="42">
        <f t="shared" si="15"/>
        <v>37639.56569986204</v>
      </c>
      <c r="J116" s="42">
        <f t="shared" si="15"/>
        <v>150702.66629467174</v>
      </c>
      <c r="K116" s="42">
        <f t="shared" si="15"/>
        <v>39799.433242436084</v>
      </c>
      <c r="L116" s="42">
        <f t="shared" si="15"/>
        <v>506.85611316708889</v>
      </c>
      <c r="M116" s="42">
        <f t="shared" si="15"/>
        <v>1017.9023029404702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21607.776119486265</v>
      </c>
      <c r="G121" s="17">
        <f t="shared" si="17"/>
        <v>1235.3770039999999</v>
      </c>
      <c r="H121" s="17">
        <f t="shared" si="17"/>
        <v>698.31362838999996</v>
      </c>
      <c r="I121" s="17">
        <f t="shared" si="17"/>
        <v>86.333193344999998</v>
      </c>
      <c r="J121" s="17">
        <f t="shared" si="17"/>
        <v>501.87449238402024</v>
      </c>
      <c r="K121" s="17">
        <f t="shared" si="17"/>
        <v>3333.0741463039999</v>
      </c>
      <c r="L121" s="17">
        <f t="shared" si="17"/>
        <v>0</v>
      </c>
      <c r="M121" s="17">
        <f t="shared" si="17"/>
        <v>6.9530741999999996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102.59399999999999</v>
      </c>
      <c r="G122" s="39"/>
      <c r="H122" s="39"/>
      <c r="I122" s="39">
        <v>86.333193344999998</v>
      </c>
      <c r="J122" s="39"/>
      <c r="K122" s="39">
        <v>1958.803996701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5528.926721886266</v>
      </c>
      <c r="G123" s="39">
        <v>1235.3770039999999</v>
      </c>
      <c r="H123" s="39">
        <v>27.383793390000001</v>
      </c>
      <c r="I123" s="39"/>
      <c r="J123" s="39">
        <v>501.87449238402024</v>
      </c>
      <c r="K123" s="39">
        <v>1374.2701496029999</v>
      </c>
      <c r="L123" s="39"/>
      <c r="M123" s="39">
        <v>6.9530741999999996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15976.2553976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670.92983499999991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1092.3246799799999</v>
      </c>
      <c r="G128" s="17">
        <f t="shared" si="18"/>
        <v>1342.9669048630001</v>
      </c>
      <c r="H128" s="17">
        <f t="shared" si="18"/>
        <v>791.18855642000005</v>
      </c>
      <c r="I128" s="17">
        <f t="shared" si="18"/>
        <v>731.76389537500006</v>
      </c>
      <c r="J128" s="17">
        <f t="shared" si="18"/>
        <v>87809.830910275021</v>
      </c>
      <c r="K128" s="17">
        <f t="shared" si="18"/>
        <v>1225.9419162823417</v>
      </c>
      <c r="L128" s="17">
        <f t="shared" si="18"/>
        <v>0</v>
      </c>
      <c r="M128" s="17">
        <f t="shared" si="18"/>
        <v>6.0641128750000002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1.311159</v>
      </c>
      <c r="G129" s="39">
        <v>1.475054375</v>
      </c>
      <c r="H129" s="39">
        <v>12.619910875</v>
      </c>
      <c r="I129" s="39">
        <v>0.16389537500000001</v>
      </c>
      <c r="J129" s="39">
        <v>754.08066937499996</v>
      </c>
      <c r="K129" s="39">
        <v>3.5000900000000001</v>
      </c>
      <c r="L129" s="39"/>
      <c r="M129" s="39">
        <v>6.0641128750000002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295.25799999999998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54.260333959999997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431.625856</v>
      </c>
      <c r="G134" s="39">
        <v>30.382633278</v>
      </c>
      <c r="H134" s="39">
        <v>17.916018042000001</v>
      </c>
      <c r="I134" s="39"/>
      <c r="J134" s="39">
        <v>69910.475862000007</v>
      </c>
      <c r="K134" s="39">
        <v>234.745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605.12733102000004</v>
      </c>
      <c r="G135" s="39">
        <v>1311.10921721</v>
      </c>
      <c r="H135" s="39">
        <v>463.93095378200002</v>
      </c>
      <c r="I135" s="39"/>
      <c r="J135" s="39">
        <v>17145.274378900001</v>
      </c>
      <c r="K135" s="39">
        <v>502.62982628234175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95.789780890999992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200.93189283000001</v>
      </c>
      <c r="I137" s="39">
        <v>731.6</v>
      </c>
      <c r="J137" s="39"/>
      <c r="K137" s="39">
        <v>189.809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6847.3298759900008</v>
      </c>
      <c r="G140" s="17">
        <f t="shared" si="19"/>
        <v>348.52301699999998</v>
      </c>
      <c r="H140" s="17">
        <f t="shared" si="19"/>
        <v>0</v>
      </c>
      <c r="I140" s="17">
        <f t="shared" si="19"/>
        <v>272.991015</v>
      </c>
      <c r="J140" s="17">
        <f t="shared" si="19"/>
        <v>49977.148840000002</v>
      </c>
      <c r="K140" s="17">
        <f t="shared" si="19"/>
        <v>1491.7406718408849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59857.811951065152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3154.2269999999999</v>
      </c>
      <c r="G141" s="39">
        <v>348.52301699999998</v>
      </c>
      <c r="H141" s="39"/>
      <c r="I141" s="39"/>
      <c r="J141" s="39">
        <v>41822.762040000001</v>
      </c>
      <c r="K141" s="39">
        <v>573.27099999999996</v>
      </c>
      <c r="L141" s="39"/>
      <c r="M141" s="39"/>
      <c r="N141" s="39"/>
      <c r="O141" s="39"/>
      <c r="P141" s="40">
        <v>59857.811951065152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272.991015</v>
      </c>
      <c r="J142" s="39">
        <v>8154.3868000000002</v>
      </c>
      <c r="K142" s="39">
        <v>647.40226892224609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887.89688000000001</v>
      </c>
      <c r="G143" s="39"/>
      <c r="H143" s="39"/>
      <c r="I143" s="39"/>
      <c r="J143" s="39"/>
      <c r="K143" s="39">
        <v>157.34580291903893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2805.2059959900002</v>
      </c>
      <c r="G149" s="39"/>
      <c r="H149" s="39"/>
      <c r="I149" s="39"/>
      <c r="J149" s="39"/>
      <c r="K149" s="39">
        <v>113.72159999959999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2749.2637439999999</v>
      </c>
      <c r="G155" s="17">
        <f t="shared" si="21"/>
        <v>478.50797199999994</v>
      </c>
      <c r="H155" s="17">
        <f t="shared" si="21"/>
        <v>37.150399999999998</v>
      </c>
      <c r="I155" s="17">
        <f t="shared" si="21"/>
        <v>3.18432</v>
      </c>
      <c r="J155" s="17">
        <f t="shared" si="21"/>
        <v>159.21600000000001</v>
      </c>
      <c r="K155" s="17">
        <f t="shared" si="21"/>
        <v>1441.7340308562791</v>
      </c>
      <c r="L155" s="17">
        <f t="shared" si="21"/>
        <v>623.88919999999996</v>
      </c>
      <c r="M155" s="17">
        <f t="shared" si="21"/>
        <v>479.17552963616566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1992.0430140000001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196.35</v>
      </c>
      <c r="H157" s="39"/>
      <c r="I157" s="39"/>
      <c r="J157" s="39"/>
      <c r="K157" s="39"/>
      <c r="L157" s="39">
        <v>623.88919999999996</v>
      </c>
      <c r="M157" s="39">
        <v>14.33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397.03342776365577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114.98230761787451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16.448822023809523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86.362153000000006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247.05224699448161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517</v>
      </c>
      <c r="G164" s="39">
        <v>275.62299999999999</v>
      </c>
      <c r="H164" s="39">
        <v>37.150399999999998</v>
      </c>
      <c r="I164" s="39">
        <v>3.18432</v>
      </c>
      <c r="J164" s="39">
        <v>159.21600000000001</v>
      </c>
      <c r="K164" s="39">
        <v>93.727000000000004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240.22073</v>
      </c>
      <c r="G165" s="39">
        <v>6.5349719999999998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20.128156000000001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930.84544709262332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8109.4928909999999</v>
      </c>
      <c r="I173" s="17">
        <f t="shared" si="22"/>
        <v>3257.0720000000006</v>
      </c>
      <c r="J173" s="17">
        <f t="shared" si="22"/>
        <v>30.311800000000002</v>
      </c>
      <c r="K173" s="17">
        <f t="shared" si="22"/>
        <v>1622.7153249096004</v>
      </c>
      <c r="L173" s="17">
        <f t="shared" si="22"/>
        <v>850.86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630.95340000000022</v>
      </c>
      <c r="I174" s="39">
        <v>3154.7670000000007</v>
      </c>
      <c r="J174" s="39"/>
      <c r="K174" s="39">
        <v>1410.6969729096004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561.81479999999999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980.47749999999996</v>
      </c>
      <c r="I177" s="39"/>
      <c r="J177" s="39"/>
      <c r="K177" s="39">
        <v>3.374152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1302.6927429999998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362.84883000000002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69.992193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2938.6239999999998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336.60599999999999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18.17952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22.676760000000002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408.88499999999999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245.745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0.63454999999999995</v>
      </c>
      <c r="I189" s="39">
        <v>102.30500000000001</v>
      </c>
      <c r="J189" s="39"/>
      <c r="K189" s="39">
        <v>45.325000000000003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0.24249499999999999</v>
      </c>
      <c r="I190" s="39"/>
      <c r="J190" s="39">
        <v>30.311800000000002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37.733499999999999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20.386600000000001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163.31919999999997</v>
      </c>
      <c r="L199" s="39">
        <v>850.86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3940.6419999999998</v>
      </c>
      <c r="G204" s="17">
        <f t="shared" ref="G204:P204" si="24">SUM(G205:G226)</f>
        <v>1970.3209999999999</v>
      </c>
      <c r="H204" s="17">
        <f t="shared" si="24"/>
        <v>23469.758172999998</v>
      </c>
      <c r="I204" s="17">
        <f t="shared" si="24"/>
        <v>0</v>
      </c>
      <c r="J204" s="17">
        <f t="shared" si="24"/>
        <v>19813.018830000001</v>
      </c>
      <c r="K204" s="17">
        <f t="shared" si="24"/>
        <v>10670.705794000605</v>
      </c>
      <c r="L204" s="17">
        <f t="shared" si="24"/>
        <v>0</v>
      </c>
      <c r="M204" s="17">
        <f t="shared" si="24"/>
        <v>558.37545999999998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13.574999999999999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3855.8019999999997</v>
      </c>
      <c r="G206" s="39">
        <v>1927.9009999999998</v>
      </c>
      <c r="H206" s="39">
        <v>3855.8019999999997</v>
      </c>
      <c r="I206" s="39"/>
      <c r="J206" s="39">
        <v>10603.4555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84.84</v>
      </c>
      <c r="G207" s="39">
        <v>42.42</v>
      </c>
      <c r="H207" s="39">
        <v>4.242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7084.0452530000002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2066.7124920000001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1088.1632990000001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4190.1582030000009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31.782010999999997</v>
      </c>
      <c r="I213" s="39"/>
      <c r="J213" s="39">
        <v>2.3225300000000004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456.49000500000011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7642.3559500000019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51.487909999999999</v>
      </c>
      <c r="I216" s="39"/>
      <c r="J216" s="39"/>
      <c r="K216" s="39">
        <v>5.7905607444300005</v>
      </c>
      <c r="L216" s="39"/>
      <c r="M216" s="39">
        <v>71.401939999999996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1378.5978301388338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349.56885720199995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725.70007220383809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9207.2407999999996</v>
      </c>
      <c r="K222" s="39">
        <v>568.69252371150014</v>
      </c>
      <c r="L222" s="39"/>
      <c r="M222" s="39">
        <v>486.97352000000001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4627.2999999999993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203311.35340759699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/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203311.35340759699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36237.336419456267</v>
      </c>
      <c r="G238" s="42">
        <f t="shared" ref="G238:P238" si="26">SUM(G228,G204,G173,G155,G140,G128,G121,G236)</f>
        <v>5375.695897863</v>
      </c>
      <c r="H238" s="42">
        <f t="shared" si="26"/>
        <v>33105.903648809996</v>
      </c>
      <c r="I238" s="42">
        <f t="shared" si="26"/>
        <v>4351.3444237200001</v>
      </c>
      <c r="J238" s="42">
        <f t="shared" si="26"/>
        <v>158291.40087265905</v>
      </c>
      <c r="K238" s="42">
        <f t="shared" si="26"/>
        <v>19785.911884193712</v>
      </c>
      <c r="L238" s="42">
        <f t="shared" si="26"/>
        <v>1474.7492</v>
      </c>
      <c r="M238" s="42">
        <f t="shared" si="26"/>
        <v>1050.5681767111657</v>
      </c>
      <c r="N238" s="42">
        <f t="shared" si="26"/>
        <v>0</v>
      </c>
      <c r="O238" s="42">
        <f t="shared" si="26"/>
        <v>203311.35340759699</v>
      </c>
      <c r="P238" s="43">
        <f t="shared" si="26"/>
        <v>59857.811951065152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8556.3565359999993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282.38926199999997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8273.9672739999987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477.46950000202963</v>
      </c>
      <c r="I248" s="17">
        <f t="shared" si="29"/>
        <v>391.95101228931674</v>
      </c>
      <c r="J248" s="17">
        <f t="shared" si="29"/>
        <v>0</v>
      </c>
      <c r="K248" s="17">
        <f t="shared" si="29"/>
        <v>20.939461465247291</v>
      </c>
      <c r="L248" s="17">
        <f t="shared" si="29"/>
        <v>0.29533943374983601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4.5749999999990001</v>
      </c>
      <c r="I249" s="39">
        <v>4.8729190260464996</v>
      </c>
      <c r="J249" s="39"/>
      <c r="K249" s="39">
        <v>0.26008077095124554</v>
      </c>
      <c r="L249" s="39">
        <v>3.668289920724E-3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472.89450000203061</v>
      </c>
      <c r="I250" s="39">
        <v>387.07809326327026</v>
      </c>
      <c r="J250" s="39"/>
      <c r="K250" s="39">
        <v>20.679380694296047</v>
      </c>
      <c r="L250" s="39">
        <v>0.29167114382911202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6.0794476945999998</v>
      </c>
      <c r="I252" s="17">
        <f t="shared" si="30"/>
        <v>67.391751757270953</v>
      </c>
      <c r="J252" s="17">
        <f t="shared" si="30"/>
        <v>0</v>
      </c>
      <c r="K252" s="17">
        <f t="shared" si="30"/>
        <v>2.689936222967404</v>
      </c>
      <c r="L252" s="17">
        <f t="shared" si="30"/>
        <v>3.2829017550840001E-3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1.8230669906000001</v>
      </c>
      <c r="I254" s="39">
        <v>44.71545791864056</v>
      </c>
      <c r="J254" s="39"/>
      <c r="K254" s="39">
        <v>0.80750929281636397</v>
      </c>
      <c r="L254" s="39">
        <v>9.8445617492400007E-4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4.2563807039999997</v>
      </c>
      <c r="I255" s="39">
        <v>22.6762938386304</v>
      </c>
      <c r="J255" s="39"/>
      <c r="K255" s="39">
        <v>1.8824269301510399</v>
      </c>
      <c r="L255" s="39">
        <v>2.29844558016E-3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15733.536059000002</v>
      </c>
      <c r="I257" s="17">
        <f t="shared" si="31"/>
        <v>33.135714999999998</v>
      </c>
      <c r="J257" s="17">
        <f t="shared" si="31"/>
        <v>0</v>
      </c>
      <c r="K257" s="17">
        <f t="shared" si="31"/>
        <v>3.0070000000000001E-3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15733.536059000002</v>
      </c>
      <c r="I258" s="39">
        <v>33.135714999999998</v>
      </c>
      <c r="J258" s="39"/>
      <c r="K258" s="39">
        <v>3.0070000000000001E-3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6365.8398062666683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676.1135622301905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31.81203903647851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5657.9142049999991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1941.4636408679057</v>
      </c>
      <c r="I266" s="17">
        <f t="shared" si="33"/>
        <v>9825.8857360330203</v>
      </c>
      <c r="J266" s="17">
        <f t="shared" si="33"/>
        <v>0</v>
      </c>
      <c r="K266" s="17">
        <f t="shared" si="33"/>
        <v>1.4119230902198201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1227.7293818679059</v>
      </c>
      <c r="I267" s="39">
        <v>6377.1529290330191</v>
      </c>
      <c r="J267" s="39"/>
      <c r="K267" s="39">
        <v>1.3169520902198202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713.73425899999995</v>
      </c>
      <c r="I268" s="39">
        <v>3448.7328070000008</v>
      </c>
      <c r="J268" s="39"/>
      <c r="K268" s="39">
        <v>9.4971000000000014E-2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24524.388453831205</v>
      </c>
      <c r="I272" s="42">
        <f t="shared" si="34"/>
        <v>18874.720751079607</v>
      </c>
      <c r="J272" s="42">
        <f t="shared" si="34"/>
        <v>0</v>
      </c>
      <c r="K272" s="42">
        <f t="shared" si="34"/>
        <v>25.044327778434514</v>
      </c>
      <c r="L272" s="42">
        <f t="shared" si="34"/>
        <v>0.29862233550492001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68350.414819575992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8237.346817575999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3903.900001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7829.2092639999992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2285.5245500000001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232.74239900000003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1165.8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10344.883497999999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30292.395286999999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4058.6130030000013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11623.779999187875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10991.629486074869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271.07785100000001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361.072662113006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40854.639577999995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7668.8854990000009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2225.5240000000003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11208.600006999997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2127.0000009999999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4637.7533840000006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3863.9999979999989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6514.8718309999986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535.32798000000003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1262.7576500000007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809.91922800000009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131373.869843211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36.349595000000001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38.431746000000004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13084.522948999998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6256.491473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4954.0159499999991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564.269947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505.18577721099996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105934.60240600001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1300.7603480000002</v>
      </c>
      <c r="M326" s="17">
        <f t="shared" si="41"/>
        <v>70.55</v>
      </c>
      <c r="N326" s="17">
        <f t="shared" si="41"/>
        <v>220423.74935249996</v>
      </c>
      <c r="O326" s="18">
        <f t="shared" si="41"/>
        <v>15300694.378660437</v>
      </c>
      <c r="P326" s="19">
        <f t="shared" si="41"/>
        <v>557.23865630000012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1296.3930010000001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14782285.57117312</v>
      </c>
      <c r="P328" s="24">
        <v>500.75066550000008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70.55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76983.981682232028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163521.00936571002</v>
      </c>
      <c r="P331" s="24">
        <v>56.487990800000013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277903.8164393761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218419.19930549996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4.3673470000000005</v>
      </c>
      <c r="M334" s="23"/>
      <c r="N334" s="23">
        <v>2004.5500469999997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12.244622999999999</v>
      </c>
      <c r="G336" s="17">
        <f t="shared" ref="G336:P336" si="42">SUM(G337:G339)</f>
        <v>151.62957700000001</v>
      </c>
      <c r="H336" s="17">
        <f t="shared" si="42"/>
        <v>404.88051999999993</v>
      </c>
      <c r="I336" s="17">
        <f t="shared" si="42"/>
        <v>0</v>
      </c>
      <c r="J336" s="17">
        <f t="shared" si="42"/>
        <v>4638.2700430000004</v>
      </c>
      <c r="K336" s="17">
        <f t="shared" si="42"/>
        <v>0</v>
      </c>
      <c r="L336" s="17">
        <f t="shared" si="42"/>
        <v>0</v>
      </c>
      <c r="M336" s="17">
        <f t="shared" si="42"/>
        <v>347.15995000000009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12.244622999999999</v>
      </c>
      <c r="G337" s="23">
        <v>1.0541770000000001</v>
      </c>
      <c r="H337" s="23"/>
      <c r="I337" s="23"/>
      <c r="J337" s="23">
        <v>28.989742000000003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150.5754</v>
      </c>
      <c r="H338" s="23">
        <v>404.88051999999993</v>
      </c>
      <c r="I338" s="23"/>
      <c r="J338" s="23">
        <v>4609.2803010000007</v>
      </c>
      <c r="K338" s="23"/>
      <c r="L338" s="23"/>
      <c r="M338" s="23">
        <v>347.15995000000009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12.244622999999999</v>
      </c>
      <c r="G341" s="27">
        <f t="shared" ref="G341:P341" si="43">SUM(G326,G313,G294,G288,G277,G336)</f>
        <v>151.62957700000001</v>
      </c>
      <c r="H341" s="27">
        <f t="shared" si="43"/>
        <v>252607.58475997488</v>
      </c>
      <c r="I341" s="27">
        <f t="shared" si="43"/>
        <v>0</v>
      </c>
      <c r="J341" s="27">
        <f t="shared" si="43"/>
        <v>4638.2700430000004</v>
      </c>
      <c r="K341" s="27">
        <f t="shared" si="43"/>
        <v>0</v>
      </c>
      <c r="L341" s="27">
        <f t="shared" si="43"/>
        <v>1300.7603480000002</v>
      </c>
      <c r="M341" s="27">
        <f t="shared" si="43"/>
        <v>417.70995000000011</v>
      </c>
      <c r="N341" s="27">
        <f t="shared" si="43"/>
        <v>220423.74935249996</v>
      </c>
      <c r="O341" s="27">
        <f t="shared" si="43"/>
        <v>15300694.378660437</v>
      </c>
      <c r="P341" s="28">
        <f t="shared" si="43"/>
        <v>557.23865630000012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217.33719499999998</v>
      </c>
      <c r="G346" s="17">
        <f t="shared" si="45"/>
        <v>168173.67899600006</v>
      </c>
      <c r="H346" s="17">
        <f t="shared" si="45"/>
        <v>15125.894376999997</v>
      </c>
      <c r="I346" s="17">
        <f t="shared" si="45"/>
        <v>1686.7815680000001</v>
      </c>
      <c r="J346" s="17">
        <f t="shared" si="45"/>
        <v>159556.15834299999</v>
      </c>
      <c r="K346" s="17">
        <f t="shared" si="45"/>
        <v>50580.573891000007</v>
      </c>
      <c r="L346" s="17">
        <f t="shared" si="45"/>
        <v>1889.5335719999998</v>
      </c>
      <c r="M346" s="17">
        <f t="shared" si="45"/>
        <v>2759.6116580000003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83.117604999999998</v>
      </c>
      <c r="G347" s="23">
        <v>73471.284736000031</v>
      </c>
      <c r="H347" s="23">
        <v>1971.7386220000008</v>
      </c>
      <c r="I347" s="23">
        <v>191.69362299999995</v>
      </c>
      <c r="J347" s="23">
        <v>34764.809499999996</v>
      </c>
      <c r="K347" s="23">
        <v>19230.889999000003</v>
      </c>
      <c r="L347" s="23">
        <v>446.97673200000003</v>
      </c>
      <c r="M347" s="23">
        <v>1728.9418240000002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30.630848</v>
      </c>
      <c r="G348" s="23">
        <v>21601.672434000004</v>
      </c>
      <c r="H348" s="23">
        <v>1476.4731009999998</v>
      </c>
      <c r="I348" s="23">
        <v>66.935871000000006</v>
      </c>
      <c r="J348" s="23">
        <v>15604.559601999999</v>
      </c>
      <c r="K348" s="23">
        <v>7112.8692180000016</v>
      </c>
      <c r="L348" s="23">
        <v>158.30004799999998</v>
      </c>
      <c r="M348" s="23">
        <v>504.76582099999996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103.58874199999998</v>
      </c>
      <c r="G349" s="23">
        <v>73100.721826000023</v>
      </c>
      <c r="H349" s="23">
        <v>11677.682653999997</v>
      </c>
      <c r="I349" s="23">
        <v>1428.1520740000001</v>
      </c>
      <c r="J349" s="23">
        <v>109186.78924100001</v>
      </c>
      <c r="K349" s="23">
        <v>24236.814674000001</v>
      </c>
      <c r="L349" s="23">
        <v>1284.2567919999997</v>
      </c>
      <c r="M349" s="23">
        <v>525.90401299999996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29.338930999999995</v>
      </c>
      <c r="G351" s="17">
        <f t="shared" si="46"/>
        <v>25898.010941</v>
      </c>
      <c r="H351" s="17">
        <f t="shared" si="46"/>
        <v>2342.2693120000004</v>
      </c>
      <c r="I351" s="17">
        <f t="shared" si="46"/>
        <v>74.822015999999991</v>
      </c>
      <c r="J351" s="17">
        <f t="shared" si="46"/>
        <v>25131.304839999997</v>
      </c>
      <c r="K351" s="17">
        <f t="shared" si="46"/>
        <v>6417.8720899999998</v>
      </c>
      <c r="L351" s="17">
        <f t="shared" si="46"/>
        <v>174.69141200000001</v>
      </c>
      <c r="M351" s="17">
        <f t="shared" si="46"/>
        <v>27.913288999999999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11.942644</v>
      </c>
      <c r="G352" s="23">
        <v>10761.030352</v>
      </c>
      <c r="H352" s="23">
        <v>536.00650499999983</v>
      </c>
      <c r="I352" s="23">
        <v>13.710409</v>
      </c>
      <c r="J352" s="23">
        <v>10006.051962</v>
      </c>
      <c r="K352" s="23">
        <v>2610.8258840000003</v>
      </c>
      <c r="L352" s="23">
        <v>36.977753</v>
      </c>
      <c r="M352" s="23">
        <v>11.896084000000002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3.1020840000000005</v>
      </c>
      <c r="G353" s="23">
        <v>3051.8386500000011</v>
      </c>
      <c r="H353" s="23">
        <v>301.226449</v>
      </c>
      <c r="I353" s="23">
        <v>8.208854999999998</v>
      </c>
      <c r="J353" s="23">
        <v>2553.9815569999992</v>
      </c>
      <c r="K353" s="23">
        <v>680.67570199999989</v>
      </c>
      <c r="L353" s="23">
        <v>13.641665999999999</v>
      </c>
      <c r="M353" s="23">
        <v>4.0236479999999997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14.294202999999998</v>
      </c>
      <c r="G354" s="23">
        <v>12085.141939000001</v>
      </c>
      <c r="H354" s="23">
        <v>1505.0363580000003</v>
      </c>
      <c r="I354" s="23">
        <v>52.902752</v>
      </c>
      <c r="J354" s="23">
        <v>12571.271320999998</v>
      </c>
      <c r="K354" s="23">
        <v>3126.3705039999995</v>
      </c>
      <c r="L354" s="23">
        <v>124.07199300000002</v>
      </c>
      <c r="M354" s="23">
        <v>11.993556999999999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76.607718000000006</v>
      </c>
      <c r="G356" s="17">
        <f t="shared" si="47"/>
        <v>120812.58929099998</v>
      </c>
      <c r="H356" s="17">
        <f t="shared" si="47"/>
        <v>3249.0843200000008</v>
      </c>
      <c r="I356" s="17">
        <f t="shared" si="47"/>
        <v>849.14528799999994</v>
      </c>
      <c r="J356" s="17">
        <f t="shared" si="47"/>
        <v>31145.468061999993</v>
      </c>
      <c r="K356" s="17">
        <f t="shared" si="47"/>
        <v>16853.561567000001</v>
      </c>
      <c r="L356" s="17">
        <f t="shared" si="47"/>
        <v>478.55502799999994</v>
      </c>
      <c r="M356" s="17">
        <f t="shared" si="47"/>
        <v>131.007362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48.697098000000011</v>
      </c>
      <c r="G357" s="23">
        <v>72877.352879999991</v>
      </c>
      <c r="H357" s="23">
        <v>1478.7979010000006</v>
      </c>
      <c r="I357" s="23">
        <v>426.08177299999988</v>
      </c>
      <c r="J357" s="23">
        <v>18213.45428899999</v>
      </c>
      <c r="K357" s="23">
        <v>10602.870459000002</v>
      </c>
      <c r="L357" s="23">
        <v>321.3577699999999</v>
      </c>
      <c r="M357" s="23">
        <v>87.95202500000002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14.05921</v>
      </c>
      <c r="G358" s="23">
        <v>21866.085325</v>
      </c>
      <c r="H358" s="23">
        <v>499.26178300000004</v>
      </c>
      <c r="I358" s="23">
        <v>129.22819799999996</v>
      </c>
      <c r="J358" s="23">
        <v>5320.9877850000003</v>
      </c>
      <c r="K358" s="23">
        <v>3061.017197000001</v>
      </c>
      <c r="L358" s="23">
        <v>105.224194</v>
      </c>
      <c r="M358" s="23">
        <v>24.038067999999999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13.851409999999996</v>
      </c>
      <c r="G359" s="23">
        <v>26069.151086000005</v>
      </c>
      <c r="H359" s="23">
        <v>1271.0246360000001</v>
      </c>
      <c r="I359" s="23">
        <v>293.83531700000009</v>
      </c>
      <c r="J359" s="23">
        <v>7611.0259879999994</v>
      </c>
      <c r="K359" s="23">
        <v>3189.673910999999</v>
      </c>
      <c r="L359" s="23">
        <v>51.973064000000008</v>
      </c>
      <c r="M359" s="23">
        <v>19.017268999999999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0.54154000000000002</v>
      </c>
      <c r="G361" s="17">
        <v>900.94353899999987</v>
      </c>
      <c r="H361" s="17">
        <v>6141.6768839999995</v>
      </c>
      <c r="I361" s="17">
        <v>68.156942999999998</v>
      </c>
      <c r="J361" s="17">
        <v>10722.698527999999</v>
      </c>
      <c r="K361" s="17">
        <v>167.49281399999998</v>
      </c>
      <c r="L361" s="17">
        <v>2.8083369999999999</v>
      </c>
      <c r="M361" s="17">
        <v>2.8083369999999999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4.4422739999999994</v>
      </c>
      <c r="G363" s="17">
        <f t="shared" si="48"/>
        <v>2154.4399149999999</v>
      </c>
      <c r="H363" s="17">
        <f t="shared" si="48"/>
        <v>5018.9545589999998</v>
      </c>
      <c r="I363" s="17">
        <f t="shared" si="48"/>
        <v>1365.9396489999999</v>
      </c>
      <c r="J363" s="17">
        <f t="shared" si="48"/>
        <v>75273.515619999991</v>
      </c>
      <c r="K363" s="17">
        <f t="shared" si="48"/>
        <v>1305.655385</v>
      </c>
      <c r="L363" s="17">
        <f t="shared" si="48"/>
        <v>25.750958000000008</v>
      </c>
      <c r="M363" s="17">
        <f t="shared" si="48"/>
        <v>25.750958000000008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0.93362200000000006</v>
      </c>
      <c r="G364" s="23">
        <v>875.36459000000002</v>
      </c>
      <c r="H364" s="23">
        <v>1073.4532859999997</v>
      </c>
      <c r="I364" s="23">
        <v>271.07395700000001</v>
      </c>
      <c r="J364" s="23">
        <v>31636.797720000002</v>
      </c>
      <c r="K364" s="23">
        <v>274.3868940000001</v>
      </c>
      <c r="L364" s="23">
        <v>5.1424650000000005</v>
      </c>
      <c r="M364" s="23">
        <v>5.1424650000000005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0.29415900000000006</v>
      </c>
      <c r="G365" s="23">
        <v>241.23219700000001</v>
      </c>
      <c r="H365" s="23">
        <v>416.52590299999997</v>
      </c>
      <c r="I365" s="23">
        <v>115.99419400000001</v>
      </c>
      <c r="J365" s="23">
        <v>8373.0590829999983</v>
      </c>
      <c r="K365" s="23">
        <v>86.484728999999987</v>
      </c>
      <c r="L365" s="23">
        <v>2.1021930000000002</v>
      </c>
      <c r="M365" s="23">
        <v>2.1021930000000002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3.2144929999999996</v>
      </c>
      <c r="G366" s="23">
        <v>1037.843128</v>
      </c>
      <c r="H366" s="23">
        <v>3528.9753699999997</v>
      </c>
      <c r="I366" s="23">
        <v>978.87149799999997</v>
      </c>
      <c r="J366" s="23">
        <v>35263.658816999996</v>
      </c>
      <c r="K366" s="23">
        <v>944.78376199999991</v>
      </c>
      <c r="L366" s="23">
        <v>18.506300000000007</v>
      </c>
      <c r="M366" s="23">
        <v>18.506300000000007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4009.5999779999997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328.26765799999998</v>
      </c>
      <c r="G374" s="27">
        <f t="shared" ref="G374:P374" si="49">SUM(G372,G370,G368,G363,G361,G356,G351,G346)</f>
        <v>317939.66268200008</v>
      </c>
      <c r="H374" s="27">
        <f t="shared" si="49"/>
        <v>35887.479429999999</v>
      </c>
      <c r="I374" s="27">
        <f t="shared" si="49"/>
        <v>4044.845464</v>
      </c>
      <c r="J374" s="27">
        <f t="shared" si="49"/>
        <v>301829.14539299998</v>
      </c>
      <c r="K374" s="27">
        <f t="shared" si="49"/>
        <v>75325.155747000012</v>
      </c>
      <c r="L374" s="27">
        <f t="shared" si="49"/>
        <v>2571.3393069999997</v>
      </c>
      <c r="M374" s="27">
        <f t="shared" si="49"/>
        <v>2947.0916040000002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99.573683000000017</v>
      </c>
      <c r="G379" s="17">
        <v>1620.8026559999998</v>
      </c>
      <c r="H379" s="17">
        <v>44.983293000000003</v>
      </c>
      <c r="I379" s="17">
        <v>5.1633590000000007</v>
      </c>
      <c r="J379" s="17">
        <v>779.77586699999983</v>
      </c>
      <c r="K379" s="17">
        <v>330.51152199999996</v>
      </c>
      <c r="L379" s="17">
        <v>9.4493919999999996</v>
      </c>
      <c r="M379" s="17">
        <v>0.64840299999999984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1.5234869999999996</v>
      </c>
      <c r="G381" s="17">
        <f t="shared" si="51"/>
        <v>3991.5289669999997</v>
      </c>
      <c r="H381" s="17">
        <f t="shared" si="51"/>
        <v>354.21010999999993</v>
      </c>
      <c r="I381" s="17">
        <f t="shared" si="51"/>
        <v>13.624525</v>
      </c>
      <c r="J381" s="17">
        <f t="shared" si="51"/>
        <v>815.06412199999988</v>
      </c>
      <c r="K381" s="17">
        <f t="shared" si="51"/>
        <v>243.27835699999997</v>
      </c>
      <c r="L381" s="17">
        <f t="shared" si="51"/>
        <v>1.828182</v>
      </c>
      <c r="M381" s="17">
        <f t="shared" si="51"/>
        <v>0.53322900000000006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4.945299999999999E-2</v>
      </c>
      <c r="G382" s="23">
        <v>129.56973999999997</v>
      </c>
      <c r="H382" s="23">
        <v>11.498078999999995</v>
      </c>
      <c r="I382" s="23">
        <v>0.44227100000000008</v>
      </c>
      <c r="J382" s="23">
        <v>26.457940999999995</v>
      </c>
      <c r="K382" s="23">
        <v>7.8971020000000021</v>
      </c>
      <c r="L382" s="23">
        <v>5.9347000000000011E-2</v>
      </c>
      <c r="M382" s="23">
        <v>1.7312999999999999E-2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1.4740339999999996</v>
      </c>
      <c r="G384" s="23">
        <v>3861.9592269999998</v>
      </c>
      <c r="H384" s="23">
        <v>342.71203099999991</v>
      </c>
      <c r="I384" s="23">
        <v>13.182254</v>
      </c>
      <c r="J384" s="23">
        <v>788.60618099999988</v>
      </c>
      <c r="K384" s="23">
        <v>235.38125499999998</v>
      </c>
      <c r="L384" s="23">
        <v>1.7688349999999999</v>
      </c>
      <c r="M384" s="23">
        <v>0.51591600000000004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193109.52100700006</v>
      </c>
      <c r="G392" s="17">
        <f t="shared" si="53"/>
        <v>535971.13499099994</v>
      </c>
      <c r="H392" s="17">
        <f t="shared" si="53"/>
        <v>14017.194507999999</v>
      </c>
      <c r="I392" s="17">
        <f t="shared" si="53"/>
        <v>2362.2249159999997</v>
      </c>
      <c r="J392" s="17">
        <f t="shared" si="53"/>
        <v>30760.494762999999</v>
      </c>
      <c r="K392" s="17">
        <f t="shared" si="53"/>
        <v>25906.232447000002</v>
      </c>
      <c r="L392" s="17">
        <f t="shared" si="53"/>
        <v>674.92141200000003</v>
      </c>
      <c r="M392" s="17">
        <f t="shared" si="53"/>
        <v>57.405328000000004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4582.3034819999993</v>
      </c>
      <c r="G393" s="23">
        <v>12834.574411</v>
      </c>
      <c r="H393" s="23">
        <v>970.63460600000008</v>
      </c>
      <c r="I393" s="23">
        <v>148.323611</v>
      </c>
      <c r="J393" s="23">
        <v>2053.3113109999999</v>
      </c>
      <c r="K393" s="23">
        <v>1588.3732570000002</v>
      </c>
      <c r="L393" s="23">
        <v>42.378179000000003</v>
      </c>
      <c r="M393" s="23">
        <v>3.4940630000000001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617.26839800000016</v>
      </c>
      <c r="G394" s="23">
        <v>8531.0970600000001</v>
      </c>
      <c r="H394" s="23">
        <v>603.494417</v>
      </c>
      <c r="I394" s="23">
        <v>93.114934000000005</v>
      </c>
      <c r="J394" s="23">
        <v>1369.2711240000001</v>
      </c>
      <c r="K394" s="23">
        <v>985.68813500000022</v>
      </c>
      <c r="L394" s="23">
        <v>26.604269999999996</v>
      </c>
      <c r="M394" s="23">
        <v>2.1604410000000001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187909.94912700006</v>
      </c>
      <c r="G395" s="23">
        <v>514605.46351999993</v>
      </c>
      <c r="H395" s="23">
        <v>12443.065484999999</v>
      </c>
      <c r="I395" s="23">
        <v>2120.7863709999997</v>
      </c>
      <c r="J395" s="23">
        <v>27337.912327999999</v>
      </c>
      <c r="K395" s="23">
        <v>23332.171055000003</v>
      </c>
      <c r="L395" s="23">
        <v>605.93896300000006</v>
      </c>
      <c r="M395" s="23">
        <v>51.750824000000001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4223.383521355755</v>
      </c>
      <c r="G397" s="17">
        <f t="shared" si="54"/>
        <v>74722.249312112486</v>
      </c>
      <c r="H397" s="17">
        <f t="shared" si="54"/>
        <v>2176.5522367779286</v>
      </c>
      <c r="I397" s="17">
        <f t="shared" si="54"/>
        <v>114.98843891777277</v>
      </c>
      <c r="J397" s="17">
        <f t="shared" si="54"/>
        <v>19886.475517614846</v>
      </c>
      <c r="K397" s="17">
        <f t="shared" si="54"/>
        <v>15840.752611842778</v>
      </c>
      <c r="L397" s="17">
        <f t="shared" si="54"/>
        <v>430.47929736797772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138.77358870694849</v>
      </c>
      <c r="G398" s="23">
        <v>2189.1697183116157</v>
      </c>
      <c r="H398" s="23">
        <v>232.95433509327205</v>
      </c>
      <c r="I398" s="23">
        <v>35.35421074464567</v>
      </c>
      <c r="J398" s="23">
        <v>1915.0662699142706</v>
      </c>
      <c r="K398" s="23">
        <v>520.35753649529101</v>
      </c>
      <c r="L398" s="23">
        <v>14.141684298254553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311.63684436281505</v>
      </c>
      <c r="G399" s="23">
        <v>5366.4832213767559</v>
      </c>
      <c r="H399" s="23">
        <v>463.05354319637308</v>
      </c>
      <c r="I399" s="23">
        <v>79.634228173127099</v>
      </c>
      <c r="J399" s="23">
        <v>3239.0596752014453</v>
      </c>
      <c r="K399" s="23">
        <v>1172.1809275015589</v>
      </c>
      <c r="L399" s="23">
        <v>31.853691269589632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501.98909302191652</v>
      </c>
      <c r="G400" s="23">
        <v>8762.2183689215854</v>
      </c>
      <c r="H400" s="23">
        <v>354.49549609169497</v>
      </c>
      <c r="I400" s="23">
        <v>0</v>
      </c>
      <c r="J400" s="23">
        <v>6076.4695156028283</v>
      </c>
      <c r="K400" s="23">
        <v>1882.0946733109631</v>
      </c>
      <c r="L400" s="23">
        <v>51.155079306630668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3270.983995264075</v>
      </c>
      <c r="G401" s="23">
        <v>58404.378003502534</v>
      </c>
      <c r="H401" s="23">
        <v>1126.0488623965887</v>
      </c>
      <c r="I401" s="23">
        <v>0</v>
      </c>
      <c r="J401" s="23">
        <v>8655.8800568962997</v>
      </c>
      <c r="K401" s="23">
        <v>12266.119474534964</v>
      </c>
      <c r="L401" s="23">
        <v>333.32884249350286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48.253338000000021</v>
      </c>
      <c r="G403" s="17">
        <v>56448.580689000009</v>
      </c>
      <c r="H403" s="17">
        <v>5165.791173999999</v>
      </c>
      <c r="I403" s="17">
        <v>126.672738</v>
      </c>
      <c r="J403" s="17">
        <v>20676.709725999994</v>
      </c>
      <c r="K403" s="17">
        <v>7624.0277229999992</v>
      </c>
      <c r="L403" s="17">
        <v>331.87106599999998</v>
      </c>
      <c r="M403" s="17">
        <v>19.097487000000008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9.9258529999999983</v>
      </c>
      <c r="G405" s="17">
        <v>352.55527600000005</v>
      </c>
      <c r="H405" s="17">
        <v>588.81315300000017</v>
      </c>
      <c r="I405" s="17">
        <v>42.940652000000014</v>
      </c>
      <c r="J405" s="17">
        <v>3428.1828650000011</v>
      </c>
      <c r="K405" s="17">
        <v>82.158834999999996</v>
      </c>
      <c r="L405" s="17">
        <v>3.0364349999999987</v>
      </c>
      <c r="M405" s="17">
        <v>0.18849300000000005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9.7200260000000007</v>
      </c>
      <c r="G407" s="17">
        <v>10249.054757999998</v>
      </c>
      <c r="H407" s="17">
        <v>951.63549499999999</v>
      </c>
      <c r="I407" s="17">
        <v>23.34593000000001</v>
      </c>
      <c r="J407" s="17">
        <v>3903.5077319999996</v>
      </c>
      <c r="K407" s="17">
        <v>1535.7639730000001</v>
      </c>
      <c r="L407" s="17">
        <v>66.108481999999981</v>
      </c>
      <c r="M407" s="17">
        <v>3.8880129999999995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>
        <v>15.999998</v>
      </c>
      <c r="G411" s="17">
        <v>22.119996999999998</v>
      </c>
      <c r="H411" s="17">
        <v>1818.312005</v>
      </c>
      <c r="I411" s="17">
        <v>136.86399799999998</v>
      </c>
      <c r="J411" s="17">
        <v>4966.3440010000004</v>
      </c>
      <c r="K411" s="17">
        <v>25.575999999999997</v>
      </c>
      <c r="L411" s="17">
        <v>0.13599699999999998</v>
      </c>
      <c r="M411" s="17">
        <v>2.3999000000000003E-2</v>
      </c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197517.90091335581</v>
      </c>
      <c r="G413" s="27">
        <f t="shared" ref="G413:P413" si="55">SUM(G411,G409,G407,G405,G403,G397,G392,G386,G381,G379)</f>
        <v>683378.02664611244</v>
      </c>
      <c r="H413" s="27">
        <f t="shared" si="55"/>
        <v>25117.491974777928</v>
      </c>
      <c r="I413" s="27">
        <f t="shared" si="55"/>
        <v>2825.8245569177725</v>
      </c>
      <c r="J413" s="27">
        <f t="shared" si="55"/>
        <v>85216.554593614841</v>
      </c>
      <c r="K413" s="27">
        <f t="shared" si="55"/>
        <v>51588.301468842779</v>
      </c>
      <c r="L413" s="27">
        <f t="shared" si="55"/>
        <v>1517.8302633679775</v>
      </c>
      <c r="M413" s="27">
        <f t="shared" si="55"/>
        <v>81.784952000000018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3557.2058811257207</v>
      </c>
      <c r="G418" s="17">
        <f t="shared" ref="G418:P418" si="57">SUM(G419:G427)</f>
        <v>5254.6264648033621</v>
      </c>
      <c r="H418" s="17">
        <f t="shared" si="57"/>
        <v>3308.6691279028278</v>
      </c>
      <c r="I418" s="17">
        <f t="shared" si="57"/>
        <v>1122.2362000284761</v>
      </c>
      <c r="J418" s="17">
        <f t="shared" si="57"/>
        <v>2221.0415615824277</v>
      </c>
      <c r="K418" s="17">
        <f t="shared" si="57"/>
        <v>1939.68777407877</v>
      </c>
      <c r="L418" s="17">
        <f t="shared" si="57"/>
        <v>160.22118086218546</v>
      </c>
      <c r="M418" s="17">
        <f t="shared" si="57"/>
        <v>15.385899999999999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120.7962662054142</v>
      </c>
      <c r="G419" s="23">
        <v>1504.1134758199341</v>
      </c>
      <c r="H419" s="23">
        <v>12.707217568163555</v>
      </c>
      <c r="I419" s="23">
        <v>0.41329680241370914</v>
      </c>
      <c r="J419" s="23">
        <v>161.56903044272178</v>
      </c>
      <c r="K419" s="23">
        <v>1080.3719865288667</v>
      </c>
      <c r="L419" s="23">
        <v>101.24679067827424</v>
      </c>
      <c r="M419" s="23">
        <v>15.385899999999999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2.5472777122169132</v>
      </c>
      <c r="G420" s="23">
        <v>272.48758859183579</v>
      </c>
      <c r="H420" s="23">
        <v>2990.409902925081</v>
      </c>
      <c r="I420" s="23">
        <v>0.1822148943198347</v>
      </c>
      <c r="J420" s="23">
        <v>4.7351938773466404</v>
      </c>
      <c r="K420" s="23">
        <v>57.075119629344222</v>
      </c>
      <c r="L420" s="23">
        <v>4.4324368943198351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3106.3815192000002</v>
      </c>
      <c r="G421" s="23">
        <v>3250.8253368000005</v>
      </c>
      <c r="H421" s="23">
        <v>148.18364042499999</v>
      </c>
      <c r="I421" s="23"/>
      <c r="J421" s="23">
        <v>821.38185119999991</v>
      </c>
      <c r="K421" s="23">
        <v>272.315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178.90457850355193</v>
      </c>
      <c r="G422" s="23"/>
      <c r="H422" s="23"/>
      <c r="I422" s="23">
        <v>2.1166710200000001</v>
      </c>
      <c r="J422" s="23"/>
      <c r="K422" s="23">
        <v>329.34124200000002</v>
      </c>
      <c r="L422" s="23">
        <v>0.21166760200000001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147.61880100000005</v>
      </c>
      <c r="G423" s="23">
        <v>124.09130199999998</v>
      </c>
      <c r="H423" s="23">
        <v>24.7999592</v>
      </c>
      <c r="I423" s="23">
        <v>4.8306156599999994</v>
      </c>
      <c r="J423" s="23">
        <v>769.36605900000018</v>
      </c>
      <c r="K423" s="23"/>
      <c r="L423" s="23">
        <v>52.19379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0.95743850453769408</v>
      </c>
      <c r="G424" s="23">
        <v>103.1087615915914</v>
      </c>
      <c r="H424" s="23">
        <v>132.5684077845832</v>
      </c>
      <c r="I424" s="23">
        <v>1114.6934016517425</v>
      </c>
      <c r="J424" s="23">
        <v>463.98942706235903</v>
      </c>
      <c r="K424" s="23">
        <v>200.58442592055906</v>
      </c>
      <c r="L424" s="23">
        <v>2.1364956875913816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15.118681000000002</v>
      </c>
      <c r="H429" s="17">
        <f t="shared" si="58"/>
        <v>4337.7605799999992</v>
      </c>
      <c r="I429" s="17">
        <f t="shared" si="58"/>
        <v>433776.05763499998</v>
      </c>
      <c r="J429" s="17">
        <f t="shared" si="58"/>
        <v>279.21817699999997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15.118681000000002</v>
      </c>
      <c r="H430" s="35">
        <v>3998.2709589999995</v>
      </c>
      <c r="I430" s="35">
        <v>399827.095883</v>
      </c>
      <c r="J430" s="35">
        <v>279.21817699999997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339.48962099999994</v>
      </c>
      <c r="I431" s="23">
        <v>33948.961752000003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2368.767421</v>
      </c>
      <c r="G434" s="17">
        <v>62211.312819000006</v>
      </c>
      <c r="H434" s="17">
        <v>12467.196957999999</v>
      </c>
      <c r="I434" s="17">
        <v>14781.106657999999</v>
      </c>
      <c r="J434" s="17">
        <v>783937.34465999994</v>
      </c>
      <c r="K434" s="17"/>
      <c r="L434" s="17">
        <v>1309.0569910000002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13.063139</v>
      </c>
      <c r="G436" s="17">
        <f t="shared" si="59"/>
        <v>95.372475000000009</v>
      </c>
      <c r="H436" s="17">
        <f t="shared" si="59"/>
        <v>1.5028419999999998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13.063139</v>
      </c>
      <c r="G437" s="23">
        <v>95.372475000000009</v>
      </c>
      <c r="H437" s="23">
        <v>1.5028419999999998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14.943551999999999</v>
      </c>
      <c r="H440" s="17">
        <f t="shared" si="60"/>
        <v>106.52621457499998</v>
      </c>
      <c r="I440" s="17">
        <f t="shared" si="60"/>
        <v>89119.244031437498</v>
      </c>
      <c r="J440" s="17">
        <f t="shared" si="60"/>
        <v>275.93650000000002</v>
      </c>
      <c r="K440" s="17">
        <f t="shared" si="60"/>
        <v>0</v>
      </c>
      <c r="L440" s="17">
        <f t="shared" si="60"/>
        <v>4176.1926900000008</v>
      </c>
      <c r="M440" s="17">
        <f t="shared" si="60"/>
        <v>4490.4228539999995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2.8684599999999998</v>
      </c>
      <c r="H441" s="23">
        <v>22.575807575000006</v>
      </c>
      <c r="I441" s="23">
        <v>44997.252454437497</v>
      </c>
      <c r="J441" s="23">
        <v>52.975935999999997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6.8834599999999986</v>
      </c>
      <c r="H442" s="23">
        <v>74.996513999999991</v>
      </c>
      <c r="I442" s="23">
        <v>27823.726631000001</v>
      </c>
      <c r="J442" s="23">
        <v>127.07928099999999</v>
      </c>
      <c r="K442" s="23"/>
      <c r="L442" s="23">
        <v>3264.3076500000006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8.953892999999999</v>
      </c>
      <c r="I443" s="23">
        <v>12.983146000000003</v>
      </c>
      <c r="J443" s="23"/>
      <c r="K443" s="23"/>
      <c r="L443" s="23"/>
      <c r="M443" s="23">
        <v>1.0736649999999999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15198.083999999995</v>
      </c>
      <c r="J444" s="23"/>
      <c r="K444" s="23"/>
      <c r="L444" s="23">
        <v>911.88504</v>
      </c>
      <c r="M444" s="23">
        <v>911.88504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5.1916320000000002</v>
      </c>
      <c r="H445" s="23"/>
      <c r="I445" s="23">
        <v>1087.1977999999999</v>
      </c>
      <c r="J445" s="23">
        <v>95.881282999999996</v>
      </c>
      <c r="K445" s="23"/>
      <c r="L445" s="23"/>
      <c r="M445" s="23">
        <v>282.49114299999997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3294.9730059999993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5939.0364411257206</v>
      </c>
      <c r="G449" s="27">
        <f t="shared" ref="G449:P449" si="61">SUM(G440,G436,G434,G429,G418)</f>
        <v>67591.373991803368</v>
      </c>
      <c r="H449" s="27">
        <f t="shared" si="61"/>
        <v>20221.655722477826</v>
      </c>
      <c r="I449" s="27">
        <f t="shared" si="61"/>
        <v>538798.6445244659</v>
      </c>
      <c r="J449" s="27">
        <f t="shared" si="61"/>
        <v>786713.54089858232</v>
      </c>
      <c r="K449" s="27">
        <f t="shared" si="61"/>
        <v>1939.68777407877</v>
      </c>
      <c r="L449" s="27">
        <f t="shared" si="61"/>
        <v>5645.4708618621862</v>
      </c>
      <c r="M449" s="27">
        <f t="shared" si="61"/>
        <v>4505.8087539999997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68559.831237999984</v>
      </c>
      <c r="H454" s="17">
        <f t="shared" si="63"/>
        <v>37212.660490999995</v>
      </c>
      <c r="I454" s="17">
        <f t="shared" si="63"/>
        <v>18047.714699</v>
      </c>
      <c r="J454" s="17">
        <f t="shared" si="63"/>
        <v>0</v>
      </c>
      <c r="K454" s="17">
        <f t="shared" si="63"/>
        <v>557.82419399999992</v>
      </c>
      <c r="L454" s="17">
        <f t="shared" si="63"/>
        <v>19675.002451</v>
      </c>
      <c r="M454" s="17">
        <f t="shared" si="63"/>
        <v>230329.50153900002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11587.238649999999</v>
      </c>
      <c r="H455" s="23"/>
      <c r="I455" s="23"/>
      <c r="J455" s="23"/>
      <c r="K455" s="23">
        <v>161.87625599999998</v>
      </c>
      <c r="L455" s="23">
        <v>7507.566445999998</v>
      </c>
      <c r="M455" s="23">
        <v>22497.746111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40307.716364999993</v>
      </c>
      <c r="H456" s="23">
        <v>26872.034331999996</v>
      </c>
      <c r="I456" s="23"/>
      <c r="J456" s="23"/>
      <c r="K456" s="23">
        <v>317.87604999999996</v>
      </c>
      <c r="L456" s="23">
        <v>8895.2231580000007</v>
      </c>
      <c r="M456" s="23">
        <v>167893.255527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822.95032100000003</v>
      </c>
      <c r="H457" s="23"/>
      <c r="I457" s="23">
        <v>18047.714699</v>
      </c>
      <c r="J457" s="23"/>
      <c r="K457" s="23">
        <v>11.930136000000001</v>
      </c>
      <c r="L457" s="23">
        <v>129.34405500000003</v>
      </c>
      <c r="M457" s="23">
        <v>886.01722900000004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2401.9942289999999</v>
      </c>
      <c r="H458" s="23"/>
      <c r="I458" s="23"/>
      <c r="J458" s="23"/>
      <c r="K458" s="23">
        <v>32.015934000000001</v>
      </c>
      <c r="L458" s="23">
        <v>544.84085799999991</v>
      </c>
      <c r="M458" s="23">
        <v>4264.4120730000004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13439.931673000003</v>
      </c>
      <c r="H459" s="23">
        <v>10340.626158999999</v>
      </c>
      <c r="I459" s="23"/>
      <c r="J459" s="23"/>
      <c r="K459" s="23">
        <v>34.12581800000001</v>
      </c>
      <c r="L459" s="23">
        <v>2598.0279340000002</v>
      </c>
      <c r="M459" s="23">
        <v>34788.070598999984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86.952864000000005</v>
      </c>
      <c r="G470" s="17">
        <f t="shared" si="65"/>
        <v>399.98316499999999</v>
      </c>
      <c r="H470" s="17">
        <f t="shared" si="65"/>
        <v>86.952864000000005</v>
      </c>
      <c r="I470" s="17">
        <f t="shared" si="65"/>
        <v>469.54545200000001</v>
      </c>
      <c r="J470" s="17">
        <f t="shared" si="65"/>
        <v>11599.511821</v>
      </c>
      <c r="K470" s="17">
        <f t="shared" si="65"/>
        <v>0</v>
      </c>
      <c r="L470" s="17">
        <f t="shared" si="65"/>
        <v>12.173401</v>
      </c>
      <c r="M470" s="17">
        <f t="shared" si="65"/>
        <v>417.373741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86.952864000000005</v>
      </c>
      <c r="G475" s="23">
        <v>399.98316499999999</v>
      </c>
      <c r="H475" s="23">
        <v>86.952864000000005</v>
      </c>
      <c r="I475" s="23">
        <v>469.54545200000001</v>
      </c>
      <c r="J475" s="23">
        <v>11599.511821</v>
      </c>
      <c r="K475" s="23"/>
      <c r="L475" s="23">
        <v>12.173401</v>
      </c>
      <c r="M475" s="23">
        <v>417.373741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571832.5706320001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97069.105608000027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287878.77297100006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126434.53887500001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15310.866409999997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9250.9301830000022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353.86973599999999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25035.089188000005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5706.1531000000014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4793.2445609999986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242945.78777500006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34609.958367000007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13398.744895000002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142635.42044400002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30217.717974000003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9243.9619280000024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2458.5640760000001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1098.0243540000001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2028.8151559999992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1044.029229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1793.703585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4240.982473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175.86529400000001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41.529048000000003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41.529048000000003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6786.8535999999986</v>
      </c>
      <c r="H520" s="17">
        <f t="shared" si="70"/>
        <v>68051.099267000012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6344.1681590000007</v>
      </c>
      <c r="M520" s="17">
        <f t="shared" si="70"/>
        <v>202003.35637299999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6786.8535999999986</v>
      </c>
      <c r="H524" s="23">
        <v>68051.099267000012</v>
      </c>
      <c r="I524" s="23"/>
      <c r="J524" s="23"/>
      <c r="K524" s="23"/>
      <c r="L524" s="23">
        <v>6344.1681590000007</v>
      </c>
      <c r="M524" s="23">
        <v>202003.35637299999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86.952864000000005</v>
      </c>
      <c r="G526" s="27">
        <f t="shared" ref="G526:P526" si="71">SUM(G520,G514,G497,G477,G470,G462,G454)</f>
        <v>75746.668002999984</v>
      </c>
      <c r="H526" s="27">
        <f t="shared" si="71"/>
        <v>105350.71262200002</v>
      </c>
      <c r="I526" s="27">
        <f t="shared" si="71"/>
        <v>833295.61855800019</v>
      </c>
      <c r="J526" s="27">
        <f t="shared" si="71"/>
        <v>11599.511821</v>
      </c>
      <c r="K526" s="27">
        <f t="shared" si="71"/>
        <v>599.35324199999991</v>
      </c>
      <c r="L526" s="27">
        <f t="shared" si="71"/>
        <v>26031.344011000001</v>
      </c>
      <c r="M526" s="27">
        <f t="shared" si="71"/>
        <v>432750.231653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1267.9317900000003</v>
      </c>
      <c r="G557" s="17">
        <f t="shared" si="75"/>
        <v>6350.9457200000015</v>
      </c>
      <c r="H557" s="17">
        <f t="shared" si="75"/>
        <v>16832.617939999996</v>
      </c>
      <c r="I557" s="17">
        <f t="shared" si="75"/>
        <v>3727.5910020000001</v>
      </c>
      <c r="J557" s="17">
        <f t="shared" si="75"/>
        <v>182384.87677999996</v>
      </c>
      <c r="K557" s="17">
        <f t="shared" si="75"/>
        <v>0</v>
      </c>
      <c r="L557" s="17">
        <f t="shared" si="75"/>
        <v>288.34475099999997</v>
      </c>
      <c r="M557" s="17">
        <f t="shared" si="75"/>
        <v>1422.62607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1158.1291510000003</v>
      </c>
      <c r="G558" s="23">
        <v>5800.3482320000012</v>
      </c>
      <c r="H558" s="23">
        <v>15369.362582999998</v>
      </c>
      <c r="I558" s="23">
        <v>3373.720746</v>
      </c>
      <c r="J558" s="23">
        <v>166511.60030899997</v>
      </c>
      <c r="K558" s="23"/>
      <c r="L558" s="23">
        <v>259.05298299999998</v>
      </c>
      <c r="M558" s="23">
        <v>1299.7794939999999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109.80263899999997</v>
      </c>
      <c r="G559" s="23">
        <v>550.597488</v>
      </c>
      <c r="H559" s="23">
        <v>1463.2553569999998</v>
      </c>
      <c r="I559" s="23">
        <v>353.8702560000001</v>
      </c>
      <c r="J559" s="23">
        <v>15873.276470999999</v>
      </c>
      <c r="K559" s="23"/>
      <c r="L559" s="23">
        <v>29.291768000000001</v>
      </c>
      <c r="M559" s="23">
        <v>122.84657600000004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1917.6236629999999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2.1944563605583167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100.64235609343378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1814.7868505460078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1267.9317900000003</v>
      </c>
      <c r="G653" s="27">
        <f t="shared" ref="G653:P653" si="87">SUM(G649,G651,G642,G635,G628,G612,G599,G595,G593,G588,G579,G568,G561,G557,G544,G531,G597)</f>
        <v>6350.9457200000015</v>
      </c>
      <c r="H653" s="27">
        <f t="shared" si="87"/>
        <v>16832.617939999996</v>
      </c>
      <c r="I653" s="27">
        <f t="shared" si="87"/>
        <v>3727.5910020000001</v>
      </c>
      <c r="J653" s="27">
        <f t="shared" si="87"/>
        <v>182384.87677999996</v>
      </c>
      <c r="K653" s="27">
        <f t="shared" si="87"/>
        <v>0</v>
      </c>
      <c r="L653" s="27">
        <f t="shared" si="87"/>
        <v>2205.9684139999999</v>
      </c>
      <c r="M653" s="27">
        <f t="shared" si="87"/>
        <v>1422.62607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2013&amp;CTOTAL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2469.075944956905</v>
      </c>
      <c r="G4" s="17">
        <f t="shared" si="0"/>
        <v>1539.8682535923147</v>
      </c>
      <c r="H4" s="17">
        <f t="shared" si="0"/>
        <v>5193.0909088855606</v>
      </c>
      <c r="I4" s="17">
        <f t="shared" si="0"/>
        <v>5041.3117826960288</v>
      </c>
      <c r="J4" s="17">
        <f t="shared" si="0"/>
        <v>2501.9079084261621</v>
      </c>
      <c r="K4" s="17">
        <f t="shared" si="0"/>
        <v>51207.452552436662</v>
      </c>
      <c r="L4" s="17">
        <f t="shared" si="0"/>
        <v>3026.7902139154799</v>
      </c>
      <c r="M4" s="17">
        <f t="shared" si="0"/>
        <v>1716.1542388395847</v>
      </c>
      <c r="N4" s="19">
        <f t="shared" si="0"/>
        <v>12108.094471650906</v>
      </c>
      <c r="O4" s="16">
        <f t="shared" si="0"/>
        <v>5121.5513999832019</v>
      </c>
      <c r="P4" s="17">
        <f t="shared" si="0"/>
        <v>6805.7256015332023</v>
      </c>
      <c r="Q4" s="17">
        <f>SUM(Q5:Q9)</f>
        <v>8368.8146756813039</v>
      </c>
      <c r="R4" s="19">
        <f t="shared" si="0"/>
        <v>182.28678943202738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1764.0845199124121</v>
      </c>
      <c r="G5" s="23">
        <v>232.33436594853964</v>
      </c>
      <c r="H5" s="23">
        <v>1888.71217049856</v>
      </c>
      <c r="I5" s="23">
        <v>3638.3439742323799</v>
      </c>
      <c r="J5" s="23">
        <v>1131.4782188289146</v>
      </c>
      <c r="K5" s="23">
        <v>5653.0912563716456</v>
      </c>
      <c r="L5" s="23">
        <v>1048.5772239425728</v>
      </c>
      <c r="M5" s="23">
        <v>408.43264784792478</v>
      </c>
      <c r="N5" s="24">
        <v>10452.528914736302</v>
      </c>
      <c r="O5" s="22">
        <v>2747.4950868800001</v>
      </c>
      <c r="P5" s="23">
        <v>3808.5986943400003</v>
      </c>
      <c r="Q5" s="23">
        <v>4296.0127089002908</v>
      </c>
      <c r="R5" s="24">
        <v>63.083184669999987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388.58030824904364</v>
      </c>
      <c r="G6" s="23">
        <v>677.72404537549698</v>
      </c>
      <c r="H6" s="23">
        <v>1734.8332936214201</v>
      </c>
      <c r="I6" s="23">
        <v>773.84097668135621</v>
      </c>
      <c r="J6" s="23">
        <v>720.27576209281483</v>
      </c>
      <c r="K6" s="23">
        <v>23653.726648437842</v>
      </c>
      <c r="L6" s="23">
        <v>1128.9197485236145</v>
      </c>
      <c r="M6" s="23">
        <v>682.05356400605069</v>
      </c>
      <c r="N6" s="24">
        <v>966.44275580542626</v>
      </c>
      <c r="O6" s="22">
        <v>694.68584651000003</v>
      </c>
      <c r="P6" s="23">
        <v>879.17474318000006</v>
      </c>
      <c r="Q6" s="23">
        <v>1217.7103749999999</v>
      </c>
      <c r="R6" s="24">
        <v>24.281565060000002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5.3700000000000004E-4</v>
      </c>
      <c r="G7" s="23">
        <v>5.3700000000000004E-4</v>
      </c>
      <c r="H7" s="23">
        <v>1.075E-3</v>
      </c>
      <c r="I7" s="23">
        <v>5.3700000000000004E-4</v>
      </c>
      <c r="J7" s="23">
        <v>0.31791533569276559</v>
      </c>
      <c r="K7" s="23">
        <v>2.6879E-2</v>
      </c>
      <c r="L7" s="23">
        <v>1.075E-3</v>
      </c>
      <c r="M7" s="23">
        <v>5.3700000000000004E-4</v>
      </c>
      <c r="N7" s="24">
        <v>1.08E-4</v>
      </c>
      <c r="O7" s="22">
        <v>1003.8020790806927</v>
      </c>
      <c r="P7" s="23">
        <v>1278.2194430806928</v>
      </c>
      <c r="Q7" s="23">
        <v>1824.2420570806928</v>
      </c>
      <c r="R7" s="24">
        <v>33.102232202008956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3.5861208856756699</v>
      </c>
      <c r="G8" s="23">
        <v>5.4617443971078004</v>
      </c>
      <c r="H8" s="23">
        <v>5.4629955730851005</v>
      </c>
      <c r="I8" s="23">
        <v>3.48628160245838</v>
      </c>
      <c r="J8" s="23">
        <v>25.293917328675555</v>
      </c>
      <c r="K8" s="23">
        <v>3.8259239154557001</v>
      </c>
      <c r="L8" s="23">
        <v>36.871017155792501</v>
      </c>
      <c r="M8" s="23">
        <v>2.7476805776E-2</v>
      </c>
      <c r="N8" s="24">
        <v>63.482679929344997</v>
      </c>
      <c r="O8" s="22">
        <v>211.16909961983549</v>
      </c>
      <c r="P8" s="23">
        <v>211.16909961983549</v>
      </c>
      <c r="Q8" s="23">
        <v>211.16909961937677</v>
      </c>
      <c r="R8" s="24">
        <v>38.597167069117496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312.82445890977363</v>
      </c>
      <c r="G9" s="23">
        <v>624.34756087117023</v>
      </c>
      <c r="H9" s="23">
        <v>1564.0813741924949</v>
      </c>
      <c r="I9" s="23">
        <v>625.64001317983343</v>
      </c>
      <c r="J9" s="23">
        <v>624.54209484006424</v>
      </c>
      <c r="K9" s="23">
        <v>21896.781844711721</v>
      </c>
      <c r="L9" s="23">
        <v>812.42114929350009</v>
      </c>
      <c r="M9" s="23">
        <v>625.64001317983343</v>
      </c>
      <c r="N9" s="24">
        <v>625.64001317983343</v>
      </c>
      <c r="O9" s="22">
        <v>464.39928789267321</v>
      </c>
      <c r="P9" s="23">
        <v>628.56362131267315</v>
      </c>
      <c r="Q9" s="23">
        <v>819.68043508094479</v>
      </c>
      <c r="R9" s="24">
        <v>23.222640430900952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0.18923599999999999</v>
      </c>
      <c r="G11" s="17">
        <f t="shared" si="1"/>
        <v>4.6471319999999992</v>
      </c>
      <c r="H11" s="17">
        <f t="shared" si="1"/>
        <v>9.7960189999999994</v>
      </c>
      <c r="I11" s="17">
        <f t="shared" si="1"/>
        <v>2.3761679999999998</v>
      </c>
      <c r="J11" s="17">
        <f t="shared" si="1"/>
        <v>0.24123999999999998</v>
      </c>
      <c r="K11" s="17">
        <f t="shared" si="1"/>
        <v>16.881132000000001</v>
      </c>
      <c r="L11" s="17">
        <f t="shared" si="1"/>
        <v>10.410179999999999</v>
      </c>
      <c r="M11" s="17">
        <f t="shared" si="1"/>
        <v>0.18154199999999998</v>
      </c>
      <c r="N11" s="19">
        <f t="shared" si="1"/>
        <v>182.47161199999999</v>
      </c>
      <c r="O11" s="16">
        <f t="shared" si="1"/>
        <v>20.030244</v>
      </c>
      <c r="P11" s="17">
        <f t="shared" si="1"/>
        <v>25.364235000000004</v>
      </c>
      <c r="Q11" s="17">
        <f>SUM(Q12:Q16)</f>
        <v>36.032214000000003</v>
      </c>
      <c r="R11" s="19">
        <f t="shared" si="1"/>
        <v>0.78253600000000001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0.18923599999999999</v>
      </c>
      <c r="G14" s="23">
        <v>4.6471319999999992</v>
      </c>
      <c r="H14" s="23">
        <v>9.7960189999999994</v>
      </c>
      <c r="I14" s="23">
        <v>2.3761679999999998</v>
      </c>
      <c r="J14" s="23">
        <v>0.24123999999999998</v>
      </c>
      <c r="K14" s="23">
        <v>16.881132000000001</v>
      </c>
      <c r="L14" s="23">
        <v>10.410179999999999</v>
      </c>
      <c r="M14" s="23">
        <v>0.18154199999999998</v>
      </c>
      <c r="N14" s="24">
        <v>182.47161199999999</v>
      </c>
      <c r="O14" s="22">
        <v>20.030244</v>
      </c>
      <c r="P14" s="23">
        <v>25.364235000000004</v>
      </c>
      <c r="Q14" s="23">
        <v>36.032214000000003</v>
      </c>
      <c r="R14" s="24">
        <v>0.78253600000000001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97.919289736643918</v>
      </c>
      <c r="G18" s="17">
        <f t="shared" si="2"/>
        <v>255.54125718746533</v>
      </c>
      <c r="H18" s="17">
        <f t="shared" si="2"/>
        <v>921.84557313976711</v>
      </c>
      <c r="I18" s="17">
        <f t="shared" si="2"/>
        <v>511.91841611953316</v>
      </c>
      <c r="J18" s="17">
        <f t="shared" si="2"/>
        <v>52.003920862054279</v>
      </c>
      <c r="K18" s="17">
        <f t="shared" si="2"/>
        <v>10607.843828787969</v>
      </c>
      <c r="L18" s="17">
        <f t="shared" si="2"/>
        <v>235.09178634542391</v>
      </c>
      <c r="M18" s="17">
        <f t="shared" si="2"/>
        <v>198.62683675506747</v>
      </c>
      <c r="N18" s="19">
        <f t="shared" si="2"/>
        <v>2490.6139447986461</v>
      </c>
      <c r="O18" s="16">
        <f t="shared" si="2"/>
        <v>375.6970991968185</v>
      </c>
      <c r="P18" s="17">
        <f t="shared" si="2"/>
        <v>429.51053927584479</v>
      </c>
      <c r="Q18" s="17">
        <f>SUM(Q19:Q24)</f>
        <v>492.14136436333678</v>
      </c>
      <c r="R18" s="19">
        <f t="shared" si="2"/>
        <v>42.581820287878344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1.011599583187107</v>
      </c>
      <c r="G19" s="23">
        <v>2.9529584690449622</v>
      </c>
      <c r="H19" s="23">
        <v>10.599384436297303</v>
      </c>
      <c r="I19" s="23">
        <v>5.8678504358743879</v>
      </c>
      <c r="J19" s="23">
        <v>0.51523337751702181</v>
      </c>
      <c r="K19" s="23">
        <v>118.9671529141618</v>
      </c>
      <c r="L19" s="23">
        <v>2.6980371712633753</v>
      </c>
      <c r="M19" s="23">
        <v>2.2800325226231832</v>
      </c>
      <c r="N19" s="24">
        <v>28.591894036652654</v>
      </c>
      <c r="O19" s="22">
        <v>2.4070072364220918</v>
      </c>
      <c r="P19" s="23">
        <v>3.2577355235966801</v>
      </c>
      <c r="Q19" s="23">
        <v>3.9666757676170996</v>
      </c>
      <c r="R19" s="24">
        <v>0.27477169614208652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14.821271025788013</v>
      </c>
      <c r="G20" s="23">
        <v>26.773129136957074</v>
      </c>
      <c r="H20" s="23">
        <v>109.53805353585852</v>
      </c>
      <c r="I20" s="23">
        <v>65.385156021695735</v>
      </c>
      <c r="J20" s="23">
        <v>5.6863295110846792</v>
      </c>
      <c r="K20" s="23">
        <v>2006.7036804021466</v>
      </c>
      <c r="L20" s="23">
        <v>28.960857985838874</v>
      </c>
      <c r="M20" s="23">
        <v>22.274012334302043</v>
      </c>
      <c r="N20" s="24">
        <v>307.48487457322955</v>
      </c>
      <c r="O20" s="22">
        <v>46.530560645387226</v>
      </c>
      <c r="P20" s="23">
        <v>53.739031096774667</v>
      </c>
      <c r="Q20" s="23">
        <v>64.211979012365802</v>
      </c>
      <c r="R20" s="24">
        <v>3.98922354552785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3.5584458355742816</v>
      </c>
      <c r="G21" s="23">
        <v>2.248972970655148</v>
      </c>
      <c r="H21" s="23">
        <v>16.24607385942803</v>
      </c>
      <c r="I21" s="23">
        <v>11.881272960192668</v>
      </c>
      <c r="J21" s="23">
        <v>0.46958412327194637</v>
      </c>
      <c r="K21" s="23">
        <v>655.09548389081726</v>
      </c>
      <c r="L21" s="23">
        <v>4.7841324066313637</v>
      </c>
      <c r="M21" s="23">
        <v>2.6512969986029069</v>
      </c>
      <c r="N21" s="24">
        <v>51.128253933628521</v>
      </c>
      <c r="O21" s="22">
        <v>7.9324972699999998</v>
      </c>
      <c r="P21" s="23">
        <v>12.963174370000001</v>
      </c>
      <c r="Q21" s="23">
        <v>17.206873000000002</v>
      </c>
      <c r="R21" s="24">
        <v>0.46002737960000001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6.9884042819937831</v>
      </c>
      <c r="G22" s="23">
        <v>1.48805452449918E-2</v>
      </c>
      <c r="H22" s="23">
        <v>0.119544877279463</v>
      </c>
      <c r="I22" s="23">
        <v>5.01366701133759E-2</v>
      </c>
      <c r="J22" s="23">
        <v>5.8374059776855942</v>
      </c>
      <c r="K22" s="23">
        <v>3.0316557368941101E-2</v>
      </c>
      <c r="L22" s="23">
        <v>8.9202672457464299E-2</v>
      </c>
      <c r="M22" s="23">
        <v>0.65281179565134639</v>
      </c>
      <c r="N22" s="24">
        <v>0.20565838636796779</v>
      </c>
      <c r="O22" s="22">
        <v>46.402987021485217</v>
      </c>
      <c r="P22" s="23">
        <v>46.402987021485217</v>
      </c>
      <c r="Q22" s="23">
        <v>46.402987021485217</v>
      </c>
      <c r="R22" s="24">
        <v>4.3972962609428885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71.539569010100735</v>
      </c>
      <c r="G24" s="23">
        <v>223.55131606556316</v>
      </c>
      <c r="H24" s="23">
        <v>785.34251643090386</v>
      </c>
      <c r="I24" s="23">
        <v>428.73400003165699</v>
      </c>
      <c r="J24" s="23">
        <v>39.495367872495038</v>
      </c>
      <c r="K24" s="23">
        <v>7827.0471950234751</v>
      </c>
      <c r="L24" s="23">
        <v>198.55955610923283</v>
      </c>
      <c r="M24" s="23">
        <v>170.76868310388798</v>
      </c>
      <c r="N24" s="24">
        <v>2103.2032638687674</v>
      </c>
      <c r="O24" s="22">
        <v>272.424047023524</v>
      </c>
      <c r="P24" s="23">
        <v>313.14761126398821</v>
      </c>
      <c r="Q24" s="23">
        <v>360.35284956186865</v>
      </c>
      <c r="R24" s="24">
        <v>33.460501405665518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1.332293736</v>
      </c>
      <c r="G26" s="17">
        <f t="shared" si="3"/>
        <v>0</v>
      </c>
      <c r="H26" s="17">
        <f t="shared" si="3"/>
        <v>32.593064663999996</v>
      </c>
      <c r="I26" s="17">
        <f t="shared" si="3"/>
        <v>10.858354887999999</v>
      </c>
      <c r="J26" s="17">
        <f t="shared" si="3"/>
        <v>4.7658895760000002</v>
      </c>
      <c r="K26" s="17">
        <f t="shared" si="3"/>
        <v>14.275590727999999</v>
      </c>
      <c r="L26" s="17">
        <f t="shared" si="3"/>
        <v>27.198886719999997</v>
      </c>
      <c r="M26" s="17">
        <f t="shared" si="3"/>
        <v>0</v>
      </c>
      <c r="N26" s="19">
        <f t="shared" si="3"/>
        <v>66.588423014933468</v>
      </c>
      <c r="O26" s="16">
        <f t="shared" si="3"/>
        <v>59.807151334933465</v>
      </c>
      <c r="P26" s="17">
        <f t="shared" si="3"/>
        <v>75.414035798933455</v>
      </c>
      <c r="Q26" s="17">
        <f>SUM(Q27:Q33)</f>
        <v>92.370214998933463</v>
      </c>
      <c r="R26" s="19">
        <f t="shared" si="3"/>
        <v>28.490006119599997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>
        <v>1.3600000000000001E-3</v>
      </c>
      <c r="K31" s="23"/>
      <c r="L31" s="23"/>
      <c r="M31" s="23"/>
      <c r="N31" s="24"/>
      <c r="O31" s="22">
        <v>2.7200000000000002E-2</v>
      </c>
      <c r="P31" s="23">
        <v>2.7200000000000002E-2</v>
      </c>
      <c r="Q31" s="23">
        <v>2.7200000000000002E-2</v>
      </c>
      <c r="R31" s="24">
        <v>6.8000000000000005E-4</v>
      </c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1.332293736</v>
      </c>
      <c r="G32" s="23"/>
      <c r="H32" s="23">
        <v>32.593064663999996</v>
      </c>
      <c r="I32" s="23">
        <v>10.858354887999999</v>
      </c>
      <c r="J32" s="23">
        <v>4.7645295760000002</v>
      </c>
      <c r="K32" s="23">
        <v>14.275590727999999</v>
      </c>
      <c r="L32" s="23">
        <v>27.198886719999997</v>
      </c>
      <c r="M32" s="23"/>
      <c r="N32" s="24">
        <v>66.588423014933468</v>
      </c>
      <c r="O32" s="22">
        <v>59.779951334933465</v>
      </c>
      <c r="P32" s="23">
        <v>75.386835798933461</v>
      </c>
      <c r="Q32" s="23">
        <v>92.343014998933469</v>
      </c>
      <c r="R32" s="24">
        <v>28.489326119599998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4.3025933166120698</v>
      </c>
      <c r="G35" s="17">
        <f t="shared" si="4"/>
        <v>126.71140243287735</v>
      </c>
      <c r="H35" s="17">
        <f t="shared" si="4"/>
        <v>224.51869123516519</v>
      </c>
      <c r="I35" s="17">
        <f t="shared" si="4"/>
        <v>58.75951537763455</v>
      </c>
      <c r="J35" s="17">
        <f t="shared" si="4"/>
        <v>7.7850020660143882</v>
      </c>
      <c r="K35" s="17">
        <f t="shared" si="4"/>
        <v>19.710389598023426</v>
      </c>
      <c r="L35" s="17">
        <f t="shared" si="4"/>
        <v>263.43100536035098</v>
      </c>
      <c r="M35" s="17">
        <f t="shared" si="4"/>
        <v>6.0655839344953737</v>
      </c>
      <c r="N35" s="19">
        <f t="shared" si="4"/>
        <v>5049.0184068212002</v>
      </c>
      <c r="O35" s="16">
        <f t="shared" si="4"/>
        <v>544.57236805768321</v>
      </c>
      <c r="P35" s="17">
        <f t="shared" si="4"/>
        <v>690.74901905768343</v>
      </c>
      <c r="Q35" s="17">
        <f>SUM(Q36:Q41)</f>
        <v>983.10232005768273</v>
      </c>
      <c r="R35" s="19">
        <f t="shared" si="4"/>
        <v>83.776782103526159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3.0380933079780346</v>
      </c>
      <c r="G38" s="23">
        <v>126.68890221939238</v>
      </c>
      <c r="H38" s="23">
        <v>224.14505110695012</v>
      </c>
      <c r="I38" s="23">
        <v>58.471404410695243</v>
      </c>
      <c r="J38" s="23">
        <v>6.4460257566690933</v>
      </c>
      <c r="K38" s="23">
        <v>19.495263887558746</v>
      </c>
      <c r="L38" s="23">
        <v>263.13279831634367</v>
      </c>
      <c r="M38" s="23">
        <v>4.9813186532399154</v>
      </c>
      <c r="N38" s="24">
        <v>4989.5111483163419</v>
      </c>
      <c r="O38" s="22">
        <v>537.9585835132923</v>
      </c>
      <c r="P38" s="23">
        <v>684.13523451329252</v>
      </c>
      <c r="Q38" s="23">
        <v>976.48853551329182</v>
      </c>
      <c r="R38" s="24">
        <v>80.503938677726921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0.70740848726611283</v>
      </c>
      <c r="G39" s="23">
        <v>1.4750593475000003E-3</v>
      </c>
      <c r="H39" s="23">
        <v>4.4812204164000006E-3</v>
      </c>
      <c r="I39" s="23">
        <v>4.483220416399999E-4</v>
      </c>
      <c r="J39" s="23">
        <v>0.58950973938136508</v>
      </c>
      <c r="K39" s="23">
        <v>3.0031610688999997E-3</v>
      </c>
      <c r="L39" s="23">
        <v>8.8443560849999995E-3</v>
      </c>
      <c r="M39" s="23">
        <v>6.48416113323739E-2</v>
      </c>
      <c r="N39" s="24">
        <v>8.8443560849999995E-3</v>
      </c>
      <c r="O39" s="22">
        <v>1.1790154787627298</v>
      </c>
      <c r="P39" s="23">
        <v>1.1790154787627298</v>
      </c>
      <c r="Q39" s="23">
        <v>1.1790154787627298</v>
      </c>
      <c r="R39" s="24">
        <v>2.947618695E-2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0.25121309113897433</v>
      </c>
      <c r="G40" s="23">
        <v>2.0259528344688093E-2</v>
      </c>
      <c r="H40" s="23">
        <v>0.36466796494152903</v>
      </c>
      <c r="I40" s="23">
        <v>0.28363104421206764</v>
      </c>
      <c r="J40" s="23">
        <v>0.49379900512863983</v>
      </c>
      <c r="K40" s="23">
        <v>0.21069585073078814</v>
      </c>
      <c r="L40" s="23">
        <v>0.28363012396705295</v>
      </c>
      <c r="M40" s="23">
        <v>0.98864266860829475</v>
      </c>
      <c r="N40" s="24">
        <v>58.752555226818849</v>
      </c>
      <c r="O40" s="22">
        <v>4.8622820702594991</v>
      </c>
      <c r="P40" s="23">
        <v>4.8622820702594991</v>
      </c>
      <c r="Q40" s="23">
        <v>4.8622820702594991</v>
      </c>
      <c r="R40" s="24">
        <v>3.1807605669803878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0.30587843022894773</v>
      </c>
      <c r="G41" s="23">
        <v>7.6562579279460007E-4</v>
      </c>
      <c r="H41" s="23">
        <v>4.4909428571435995E-3</v>
      </c>
      <c r="I41" s="23">
        <v>4.0316006856002005E-3</v>
      </c>
      <c r="J41" s="23">
        <v>0.25566756483528985</v>
      </c>
      <c r="K41" s="23">
        <v>1.4266986649945996E-3</v>
      </c>
      <c r="L41" s="23">
        <v>5.7325639553081004E-3</v>
      </c>
      <c r="M41" s="23">
        <v>3.0781001314789901E-2</v>
      </c>
      <c r="N41" s="24">
        <v>0.74585892195439563</v>
      </c>
      <c r="O41" s="22">
        <v>0.57248699536869796</v>
      </c>
      <c r="P41" s="23">
        <v>0.57248699536869796</v>
      </c>
      <c r="Q41" s="23">
        <v>0.57248699536869796</v>
      </c>
      <c r="R41" s="24">
        <v>6.2606671868842195E-2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2572.8193577461611</v>
      </c>
      <c r="G43" s="27">
        <f t="shared" si="5"/>
        <v>1926.7680452126574</v>
      </c>
      <c r="H43" s="27">
        <f t="shared" si="5"/>
        <v>6381.8442569244926</v>
      </c>
      <c r="I43" s="27">
        <f t="shared" si="5"/>
        <v>5625.2242370811964</v>
      </c>
      <c r="J43" s="27">
        <f t="shared" si="5"/>
        <v>2566.7039609302306</v>
      </c>
      <c r="K43" s="27">
        <f t="shared" si="5"/>
        <v>61866.163493550659</v>
      </c>
      <c r="L43" s="27">
        <f t="shared" si="5"/>
        <v>3562.9220723412545</v>
      </c>
      <c r="M43" s="27">
        <f t="shared" si="5"/>
        <v>1921.0282015291475</v>
      </c>
      <c r="N43" s="28">
        <f t="shared" si="5"/>
        <v>19896.786858285686</v>
      </c>
      <c r="O43" s="26">
        <f t="shared" si="5"/>
        <v>6121.6582625726369</v>
      </c>
      <c r="P43" s="27">
        <f t="shared" si="5"/>
        <v>8026.7634306656637</v>
      </c>
      <c r="Q43" s="27">
        <f t="shared" si="5"/>
        <v>9972.4607891012565</v>
      </c>
      <c r="R43" s="28">
        <f t="shared" si="5"/>
        <v>337.91793394303187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74.223579000000001</v>
      </c>
      <c r="G48" s="17">
        <f t="shared" si="7"/>
        <v>57.680486000000002</v>
      </c>
      <c r="H48" s="17">
        <f t="shared" si="7"/>
        <v>1171.6003710000002</v>
      </c>
      <c r="I48" s="17">
        <f t="shared" si="7"/>
        <v>198.645464</v>
      </c>
      <c r="J48" s="17">
        <f t="shared" si="7"/>
        <v>35.371092472401386</v>
      </c>
      <c r="K48" s="17">
        <f t="shared" si="7"/>
        <v>10744.700736999999</v>
      </c>
      <c r="L48" s="17">
        <f t="shared" si="7"/>
        <v>813.66658399999983</v>
      </c>
      <c r="M48" s="17">
        <f t="shared" si="7"/>
        <v>13.102695999999998</v>
      </c>
      <c r="N48" s="19">
        <f t="shared" si="7"/>
        <v>2139.2345070000006</v>
      </c>
      <c r="O48" s="16">
        <f t="shared" si="7"/>
        <v>2107.3802296708964</v>
      </c>
      <c r="P48" s="17">
        <f t="shared" si="7"/>
        <v>2657.2138166708974</v>
      </c>
      <c r="Q48" s="17">
        <f>SUM(Q49:Q54)</f>
        <v>3214.6643936708965</v>
      </c>
      <c r="R48" s="19">
        <f t="shared" si="7"/>
        <v>177.35111587849326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72.495865999999992</v>
      </c>
      <c r="G51" s="23">
        <v>57.659061000000001</v>
      </c>
      <c r="H51" s="23">
        <v>1171.2778130000002</v>
      </c>
      <c r="I51" s="23">
        <v>198.57560000000001</v>
      </c>
      <c r="J51" s="23">
        <v>33.388916999999985</v>
      </c>
      <c r="K51" s="23">
        <v>10744.389273999999</v>
      </c>
      <c r="L51" s="23">
        <v>813.40217699999982</v>
      </c>
      <c r="M51" s="23">
        <v>11.748536</v>
      </c>
      <c r="N51" s="24">
        <v>2120.6640240000002</v>
      </c>
      <c r="O51" s="22">
        <v>2087.822983</v>
      </c>
      <c r="P51" s="23">
        <v>2637.656570000001</v>
      </c>
      <c r="Q51" s="23">
        <v>3195.1071470000002</v>
      </c>
      <c r="R51" s="24">
        <v>175.96946599999993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1.4216979999999999</v>
      </c>
      <c r="G52" s="23">
        <v>2.9800000000000009E-3</v>
      </c>
      <c r="H52" s="23">
        <v>1.4505000000000001E-2</v>
      </c>
      <c r="I52" s="23">
        <v>4.4789999999999995E-3</v>
      </c>
      <c r="J52" s="23">
        <v>1.1880090000000001</v>
      </c>
      <c r="K52" s="23">
        <v>6.1760000000000009E-3</v>
      </c>
      <c r="L52" s="23">
        <v>1.8099999999999998E-2</v>
      </c>
      <c r="M52" s="23">
        <v>0.13036500000000001</v>
      </c>
      <c r="N52" s="24">
        <v>2.9323000000000002E-2</v>
      </c>
      <c r="O52" s="22">
        <v>2.6308319999999998</v>
      </c>
      <c r="P52" s="23">
        <v>2.6308319999999998</v>
      </c>
      <c r="Q52" s="23">
        <v>2.6308319999999998</v>
      </c>
      <c r="R52" s="24">
        <v>0.14681100000000002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0.30601499999999998</v>
      </c>
      <c r="G53" s="23">
        <v>1.8444999999999996E-2</v>
      </c>
      <c r="H53" s="23">
        <v>0.30805299999999985</v>
      </c>
      <c r="I53" s="23">
        <v>6.5384999999999999E-2</v>
      </c>
      <c r="J53" s="23">
        <v>0.79416647240140181</v>
      </c>
      <c r="K53" s="23">
        <v>0.30528699999999998</v>
      </c>
      <c r="L53" s="23">
        <v>0.24630700000000003</v>
      </c>
      <c r="M53" s="23">
        <v>1.2237949999999995</v>
      </c>
      <c r="N53" s="24">
        <v>18.541160000000001</v>
      </c>
      <c r="O53" s="22">
        <v>16.92641467089652</v>
      </c>
      <c r="P53" s="23">
        <v>16.92641467089652</v>
      </c>
      <c r="Q53" s="23">
        <v>16.92641467089652</v>
      </c>
      <c r="R53" s="24">
        <v>1.2348388784933217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64.51532499999999</v>
      </c>
      <c r="G56" s="17">
        <f t="shared" si="8"/>
        <v>1382.6470100000001</v>
      </c>
      <c r="H56" s="17">
        <f t="shared" si="8"/>
        <v>2503.5842250000001</v>
      </c>
      <c r="I56" s="17">
        <f t="shared" si="8"/>
        <v>776.98932600000001</v>
      </c>
      <c r="J56" s="17">
        <f t="shared" si="8"/>
        <v>112.27838000000006</v>
      </c>
      <c r="K56" s="17">
        <f t="shared" si="8"/>
        <v>302.04202699999991</v>
      </c>
      <c r="L56" s="17">
        <f t="shared" si="8"/>
        <v>3754.3325019999997</v>
      </c>
      <c r="M56" s="17">
        <f t="shared" si="8"/>
        <v>63.866327999999989</v>
      </c>
      <c r="N56" s="19">
        <f t="shared" si="8"/>
        <v>55306.435190000011</v>
      </c>
      <c r="O56" s="16">
        <f t="shared" si="8"/>
        <v>58927.650202000004</v>
      </c>
      <c r="P56" s="17">
        <f t="shared" si="8"/>
        <v>60541.194727000002</v>
      </c>
      <c r="Q56" s="17">
        <f>SUM(Q57:Q61)</f>
        <v>63733.227754999985</v>
      </c>
      <c r="R56" s="19">
        <f t="shared" si="8"/>
        <v>6523.8671240000021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50.009274999999995</v>
      </c>
      <c r="G58" s="23">
        <v>390.12700600000005</v>
      </c>
      <c r="H58" s="23">
        <v>747.5873170000001</v>
      </c>
      <c r="I58" s="23">
        <v>318.90316100000001</v>
      </c>
      <c r="J58" s="23">
        <v>69.523664000000025</v>
      </c>
      <c r="K58" s="23">
        <v>149.34663699999996</v>
      </c>
      <c r="L58" s="23">
        <v>1692.9448159999997</v>
      </c>
      <c r="M58" s="23">
        <v>25.692492999999999</v>
      </c>
      <c r="N58" s="24">
        <v>16216.416968999998</v>
      </c>
      <c r="O58" s="22">
        <v>8528.672292999996</v>
      </c>
      <c r="P58" s="23">
        <v>8798.5276760000033</v>
      </c>
      <c r="Q58" s="23">
        <v>9298.8690830000014</v>
      </c>
      <c r="R58" s="24">
        <v>1332.0550980000003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14.506050000000002</v>
      </c>
      <c r="G61" s="23">
        <v>992.5200040000002</v>
      </c>
      <c r="H61" s="23">
        <v>1755.9969079999998</v>
      </c>
      <c r="I61" s="23">
        <v>458.08616499999999</v>
      </c>
      <c r="J61" s="23">
        <v>42.754716000000023</v>
      </c>
      <c r="K61" s="23">
        <v>152.69538999999995</v>
      </c>
      <c r="L61" s="23">
        <v>2061.387686</v>
      </c>
      <c r="M61" s="23">
        <v>38.17383499999999</v>
      </c>
      <c r="N61" s="24">
        <v>39090.018221000013</v>
      </c>
      <c r="O61" s="22">
        <v>50398.977909000008</v>
      </c>
      <c r="P61" s="23">
        <v>51742.667050999997</v>
      </c>
      <c r="Q61" s="23">
        <v>54434.358671999988</v>
      </c>
      <c r="R61" s="24">
        <v>5191.8120260000014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5.7264930000000014</v>
      </c>
      <c r="G63" s="17">
        <f t="shared" si="9"/>
        <v>35.782928999999996</v>
      </c>
      <c r="H63" s="17">
        <f t="shared" si="9"/>
        <v>66.685260999999969</v>
      </c>
      <c r="I63" s="17">
        <f t="shared" si="9"/>
        <v>22.267416999999995</v>
      </c>
      <c r="J63" s="17">
        <f t="shared" si="9"/>
        <v>6.6233219999999982</v>
      </c>
      <c r="K63" s="17">
        <f t="shared" si="9"/>
        <v>118.161717</v>
      </c>
      <c r="L63" s="17">
        <f t="shared" si="9"/>
        <v>82.140718000000021</v>
      </c>
      <c r="M63" s="17">
        <f t="shared" si="9"/>
        <v>6.9818609999999985</v>
      </c>
      <c r="N63" s="19">
        <f t="shared" si="9"/>
        <v>2528.1806729999998</v>
      </c>
      <c r="O63" s="16">
        <f t="shared" si="9"/>
        <v>883.03958000000011</v>
      </c>
      <c r="P63" s="17">
        <f t="shared" si="9"/>
        <v>894.11277700000005</v>
      </c>
      <c r="Q63" s="17">
        <f>SUM(Q64:Q68)</f>
        <v>911.99597700000027</v>
      </c>
      <c r="R63" s="19">
        <f t="shared" si="9"/>
        <v>527.53035800000009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4.5568690000000007</v>
      </c>
      <c r="G65" s="23">
        <v>35.587993999999995</v>
      </c>
      <c r="H65" s="23">
        <v>62.786519999999975</v>
      </c>
      <c r="I65" s="23">
        <v>16.419297999999998</v>
      </c>
      <c r="J65" s="23">
        <v>4.4790129999999992</v>
      </c>
      <c r="K65" s="23">
        <v>117.96678199999999</v>
      </c>
      <c r="L65" s="23">
        <v>79.216656000000015</v>
      </c>
      <c r="M65" s="23">
        <v>2.6932399999999999</v>
      </c>
      <c r="N65" s="24">
        <v>1397.5440609999996</v>
      </c>
      <c r="O65" s="22">
        <v>298.22753700000004</v>
      </c>
      <c r="P65" s="23">
        <v>309.30073399999992</v>
      </c>
      <c r="Q65" s="23">
        <v>327.18393400000008</v>
      </c>
      <c r="R65" s="24">
        <v>71.376963999999987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1.1696240000000002</v>
      </c>
      <c r="G67" s="23">
        <v>0.19493500000000002</v>
      </c>
      <c r="H67" s="23">
        <v>3.8987410000000011</v>
      </c>
      <c r="I67" s="23">
        <v>5.8481189999999987</v>
      </c>
      <c r="J67" s="23">
        <v>2.1443089999999994</v>
      </c>
      <c r="K67" s="23">
        <v>0.19493500000000002</v>
      </c>
      <c r="L67" s="23">
        <v>2.9240620000000002</v>
      </c>
      <c r="M67" s="23">
        <v>4.2886209999999982</v>
      </c>
      <c r="N67" s="24">
        <v>1130.636612</v>
      </c>
      <c r="O67" s="22">
        <v>584.81204300000013</v>
      </c>
      <c r="P67" s="23">
        <v>584.81204300000013</v>
      </c>
      <c r="Q67" s="23">
        <v>584.81204300000013</v>
      </c>
      <c r="R67" s="24">
        <v>456.15339400000011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144.465397</v>
      </c>
      <c r="G70" s="27">
        <f t="shared" si="10"/>
        <v>1476.1104250000001</v>
      </c>
      <c r="H70" s="27">
        <f t="shared" si="10"/>
        <v>3741.8698570000006</v>
      </c>
      <c r="I70" s="27">
        <f t="shared" si="10"/>
        <v>997.90220700000009</v>
      </c>
      <c r="J70" s="27">
        <f t="shared" si="10"/>
        <v>154.27279447240144</v>
      </c>
      <c r="K70" s="27">
        <f t="shared" si="10"/>
        <v>11164.904481</v>
      </c>
      <c r="L70" s="27">
        <f t="shared" si="10"/>
        <v>4650.1398039999995</v>
      </c>
      <c r="M70" s="27">
        <f t="shared" si="10"/>
        <v>83.950884999999985</v>
      </c>
      <c r="N70" s="28">
        <f t="shared" si="10"/>
        <v>59973.850370000015</v>
      </c>
      <c r="O70" s="26">
        <f t="shared" si="10"/>
        <v>61918.070011670898</v>
      </c>
      <c r="P70" s="27">
        <f t="shared" si="10"/>
        <v>64092.521320670901</v>
      </c>
      <c r="Q70" s="27">
        <f t="shared" si="10"/>
        <v>67859.888125670885</v>
      </c>
      <c r="R70" s="28">
        <f t="shared" si="10"/>
        <v>7228.7485978784953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475.22996870026935</v>
      </c>
      <c r="G75" s="17">
        <f t="shared" si="12"/>
        <v>440.05579039514362</v>
      </c>
      <c r="H75" s="17">
        <f t="shared" si="12"/>
        <v>1271.3138560702096</v>
      </c>
      <c r="I75" s="17">
        <f t="shared" si="12"/>
        <v>1064.5042532488767</v>
      </c>
      <c r="J75" s="17">
        <f t="shared" si="12"/>
        <v>122.22202756410627</v>
      </c>
      <c r="K75" s="17">
        <f t="shared" si="12"/>
        <v>5734.9605409059313</v>
      </c>
      <c r="L75" s="17">
        <f t="shared" si="12"/>
        <v>1719.0322503513758</v>
      </c>
      <c r="M75" s="17">
        <f t="shared" si="12"/>
        <v>231.37289584363563</v>
      </c>
      <c r="N75" s="19">
        <f t="shared" si="12"/>
        <v>21779.500534255283</v>
      </c>
      <c r="O75" s="16">
        <f t="shared" si="12"/>
        <v>5279.9975135314853</v>
      </c>
      <c r="P75" s="17">
        <f t="shared" si="12"/>
        <v>5687.4807677814488</v>
      </c>
      <c r="Q75" s="17">
        <f>SUM(Q76:Q81)</f>
        <v>6128.4852733070811</v>
      </c>
      <c r="R75" s="19">
        <f t="shared" si="12"/>
        <v>1134.9847731511977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412.58016392135414</v>
      </c>
      <c r="G77" s="39">
        <v>78.179838221100624</v>
      </c>
      <c r="H77" s="39">
        <v>368.62688452044648</v>
      </c>
      <c r="I77" s="39">
        <v>839.07065566051858</v>
      </c>
      <c r="J77" s="39">
        <v>65.105019146696634</v>
      </c>
      <c r="K77" s="39">
        <v>2777.1903493903578</v>
      </c>
      <c r="L77" s="39">
        <v>811.77017500012937</v>
      </c>
      <c r="M77" s="39">
        <v>200.87649642526401</v>
      </c>
      <c r="N77" s="40">
        <v>7277.5127316422586</v>
      </c>
      <c r="O77" s="38">
        <v>1220.0615568010492</v>
      </c>
      <c r="P77" s="39">
        <v>1444.3967738879626</v>
      </c>
      <c r="Q77" s="39">
        <v>1625.193905567206</v>
      </c>
      <c r="R77" s="40">
        <v>51.916738619528907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37.423667562207868</v>
      </c>
      <c r="G78" s="39">
        <v>361.19864455750132</v>
      </c>
      <c r="H78" s="39">
        <v>869.39259379587463</v>
      </c>
      <c r="I78" s="39">
        <v>215.72849515187704</v>
      </c>
      <c r="J78" s="39">
        <v>33.525787028768029</v>
      </c>
      <c r="K78" s="39">
        <v>2578.2183680953312</v>
      </c>
      <c r="L78" s="39">
        <v>880.47459203732103</v>
      </c>
      <c r="M78" s="39">
        <v>16.215898633973527</v>
      </c>
      <c r="N78" s="40">
        <v>14262.269824170289</v>
      </c>
      <c r="O78" s="38">
        <v>3843.6233390341067</v>
      </c>
      <c r="P78" s="39">
        <v>4020.7481511971555</v>
      </c>
      <c r="Q78" s="39">
        <v>4280.9555250435442</v>
      </c>
      <c r="R78" s="40">
        <v>1044.5000827172469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21.684532367587444</v>
      </c>
      <c r="G79" s="39">
        <v>0.33880315534169819</v>
      </c>
      <c r="H79" s="39">
        <v>19.843490055488797</v>
      </c>
      <c r="I79" s="39">
        <v>5.9268048052811357</v>
      </c>
      <c r="J79" s="39">
        <v>17.446213893921559</v>
      </c>
      <c r="K79" s="39">
        <v>246.49259858872341</v>
      </c>
      <c r="L79" s="39">
        <v>16.028631158725375</v>
      </c>
      <c r="M79" s="39">
        <v>2.0945237949580178</v>
      </c>
      <c r="N79" s="40">
        <v>35.74100161271496</v>
      </c>
      <c r="O79" s="38">
        <v>71.662903026307433</v>
      </c>
      <c r="P79" s="39">
        <v>75.605395026307434</v>
      </c>
      <c r="Q79" s="39">
        <v>75.605395026307434</v>
      </c>
      <c r="R79" s="40">
        <v>20.774716949621904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3.5416048491199112</v>
      </c>
      <c r="G80" s="39">
        <v>0.33850446119998517</v>
      </c>
      <c r="H80" s="39">
        <v>13.450887698399912</v>
      </c>
      <c r="I80" s="39">
        <v>3.7782976311999641</v>
      </c>
      <c r="J80" s="39">
        <v>6.1450074947200388</v>
      </c>
      <c r="K80" s="39">
        <v>133.05922483151997</v>
      </c>
      <c r="L80" s="39">
        <v>10.75885215519998</v>
      </c>
      <c r="M80" s="39">
        <v>12.185976989440084</v>
      </c>
      <c r="N80" s="40">
        <v>203.97697683002255</v>
      </c>
      <c r="O80" s="38">
        <v>144.64971467002246</v>
      </c>
      <c r="P80" s="39">
        <v>146.73044767002247</v>
      </c>
      <c r="Q80" s="39">
        <v>146.73044767002247</v>
      </c>
      <c r="R80" s="40">
        <v>17.793234864799985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3.0724362008232493</v>
      </c>
      <c r="G83" s="17">
        <f t="shared" si="13"/>
        <v>0.91891763705500007</v>
      </c>
      <c r="H83" s="17">
        <f t="shared" si="13"/>
        <v>1.9527473792188246</v>
      </c>
      <c r="I83" s="17">
        <f t="shared" si="13"/>
        <v>4.0659970768439697</v>
      </c>
      <c r="J83" s="17">
        <f t="shared" si="13"/>
        <v>0.32034204372999997</v>
      </c>
      <c r="K83" s="17">
        <f t="shared" si="13"/>
        <v>195.25909608033791</v>
      </c>
      <c r="L83" s="17">
        <f t="shared" si="13"/>
        <v>3.4920009881532494</v>
      </c>
      <c r="M83" s="17">
        <f t="shared" si="13"/>
        <v>1.5797070415756247</v>
      </c>
      <c r="N83" s="19">
        <f t="shared" si="13"/>
        <v>67.230661228236869</v>
      </c>
      <c r="O83" s="16">
        <f t="shared" si="13"/>
        <v>39.633470794166399</v>
      </c>
      <c r="P83" s="17">
        <f t="shared" si="13"/>
        <v>56.341562254858601</v>
      </c>
      <c r="Q83" s="17">
        <f>SUM(Q84:Q86)</f>
        <v>74.460956690768796</v>
      </c>
      <c r="R83" s="19">
        <f t="shared" si="13"/>
        <v>19.956400716541182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3.444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3.0724362008232493</v>
      </c>
      <c r="G86" s="39">
        <v>0.91891763705500007</v>
      </c>
      <c r="H86" s="39">
        <v>1.9527473792188246</v>
      </c>
      <c r="I86" s="39">
        <v>4.0659970768439697</v>
      </c>
      <c r="J86" s="39">
        <v>0.32034204372999997</v>
      </c>
      <c r="K86" s="39">
        <v>195.25909608033791</v>
      </c>
      <c r="L86" s="39">
        <v>3.4920009881532494</v>
      </c>
      <c r="M86" s="39">
        <v>1.5797070415756247</v>
      </c>
      <c r="N86" s="40">
        <v>67.230661228236869</v>
      </c>
      <c r="O86" s="38">
        <v>39.633470794166399</v>
      </c>
      <c r="P86" s="39">
        <v>56.341562254858601</v>
      </c>
      <c r="Q86" s="39">
        <v>71.016956690768794</v>
      </c>
      <c r="R86" s="40">
        <v>19.956400716541182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364.52685111331647</v>
      </c>
      <c r="G88" s="17">
        <f t="shared" si="14"/>
        <v>194.49113511535316</v>
      </c>
      <c r="H88" s="17">
        <f t="shared" si="14"/>
        <v>1464.1297435796237</v>
      </c>
      <c r="I88" s="17">
        <f t="shared" si="14"/>
        <v>482.72749240676723</v>
      </c>
      <c r="J88" s="17">
        <f t="shared" si="14"/>
        <v>304.51933489084718</v>
      </c>
      <c r="K88" s="17">
        <f t="shared" si="14"/>
        <v>1392.0008682793846</v>
      </c>
      <c r="L88" s="17">
        <f t="shared" si="14"/>
        <v>7133.5755283912458</v>
      </c>
      <c r="M88" s="17">
        <f t="shared" si="14"/>
        <v>272.23881149547202</v>
      </c>
      <c r="N88" s="19">
        <f t="shared" si="14"/>
        <v>6438.4666555081367</v>
      </c>
      <c r="O88" s="16">
        <f t="shared" si="14"/>
        <v>396.38122971308701</v>
      </c>
      <c r="P88" s="17">
        <f t="shared" si="14"/>
        <v>1103.6690669056406</v>
      </c>
      <c r="Q88" s="17">
        <f>SUM(Q89:Q114)</f>
        <v>2512.6858989568868</v>
      </c>
      <c r="R88" s="19">
        <f t="shared" si="14"/>
        <v>66.652524505085893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9.6016902615614005E-3</v>
      </c>
      <c r="K90" s="39"/>
      <c r="L90" s="39"/>
      <c r="M90" s="39"/>
      <c r="N90" s="40"/>
      <c r="O90" s="38">
        <v>4.9869723270788118</v>
      </c>
      <c r="P90" s="39">
        <v>4.9869723270788118</v>
      </c>
      <c r="Q90" s="39">
        <v>4.9869723270788118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270.30355900000001</v>
      </c>
      <c r="G91" s="39">
        <v>126.14166299999998</v>
      </c>
      <c r="H91" s="39">
        <v>991.11305700000003</v>
      </c>
      <c r="I91" s="39"/>
      <c r="J91" s="39"/>
      <c r="K91" s="39">
        <v>450.50593700000002</v>
      </c>
      <c r="L91" s="39">
        <v>6487.285484</v>
      </c>
      <c r="M91" s="39"/>
      <c r="N91" s="40">
        <v>4505.0593640000006</v>
      </c>
      <c r="O91" s="38">
        <v>81.091066999999995</v>
      </c>
      <c r="P91" s="39">
        <v>540.60712599999999</v>
      </c>
      <c r="Q91" s="39">
        <v>1802.0237480000001</v>
      </c>
      <c r="R91" s="40">
        <v>1.6866949999999998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85.408489000000003</v>
      </c>
      <c r="G99" s="39">
        <v>64.166240999999999</v>
      </c>
      <c r="H99" s="39">
        <v>464.39952400000004</v>
      </c>
      <c r="I99" s="39">
        <v>471.72443099999998</v>
      </c>
      <c r="J99" s="39">
        <v>300.32146</v>
      </c>
      <c r="K99" s="39">
        <v>408.73017700000008</v>
      </c>
      <c r="L99" s="39">
        <v>634.33750799999973</v>
      </c>
      <c r="M99" s="39">
        <v>266.62685099999999</v>
      </c>
      <c r="N99" s="40">
        <v>1787.278898</v>
      </c>
      <c r="O99" s="38">
        <v>146.49826700000003</v>
      </c>
      <c r="P99" s="39">
        <v>329.62110800000005</v>
      </c>
      <c r="Q99" s="39">
        <v>366.24567700000006</v>
      </c>
      <c r="R99" s="40">
        <v>4.3949470000000002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2.1115300000000001</v>
      </c>
      <c r="G107" s="39">
        <v>2.1115300000000001</v>
      </c>
      <c r="H107" s="39">
        <v>4.2247569999999994</v>
      </c>
      <c r="I107" s="39">
        <v>2.1115300000000001</v>
      </c>
      <c r="J107" s="39">
        <v>1.2873460000000003</v>
      </c>
      <c r="K107" s="39">
        <v>105.61045400000003</v>
      </c>
      <c r="L107" s="39">
        <v>4.2247569999999994</v>
      </c>
      <c r="M107" s="39">
        <v>2.1115300000000001</v>
      </c>
      <c r="N107" s="40">
        <v>0.42264699999999999</v>
      </c>
      <c r="O107" s="38">
        <v>104.60705899999998</v>
      </c>
      <c r="P107" s="39">
        <v>156.26351999999997</v>
      </c>
      <c r="Q107" s="39">
        <v>243.90912600000001</v>
      </c>
      <c r="R107" s="40">
        <v>46.035676000000002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2.2416940000000007</v>
      </c>
      <c r="K108" s="39"/>
      <c r="L108" s="39"/>
      <c r="M108" s="39"/>
      <c r="N108" s="40"/>
      <c r="O108" s="38">
        <v>4.4834570000000014</v>
      </c>
      <c r="P108" s="39">
        <v>4.4834570000000014</v>
      </c>
      <c r="Q108" s="39">
        <v>4.4834570000000014</v>
      </c>
      <c r="R108" s="40">
        <v>0.17934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8.0462999999999993E-2</v>
      </c>
      <c r="G109" s="39">
        <v>8.0462999999999993E-2</v>
      </c>
      <c r="H109" s="39">
        <v>0.16098899999999999</v>
      </c>
      <c r="I109" s="39">
        <v>8.0462999999999993E-2</v>
      </c>
      <c r="J109" s="39">
        <v>7.7845750857762921E-2</v>
      </c>
      <c r="K109" s="39">
        <v>4.0243849999999997</v>
      </c>
      <c r="L109" s="39">
        <v>0.16098899999999999</v>
      </c>
      <c r="M109" s="39">
        <v>8.0462999999999993E-2</v>
      </c>
      <c r="N109" s="40">
        <v>1.6102999999999999E-2</v>
      </c>
      <c r="O109" s="38">
        <v>0.32735850157328861</v>
      </c>
      <c r="P109" s="39">
        <v>0.35969250157328875</v>
      </c>
      <c r="Q109" s="39">
        <v>0.42437550157328868</v>
      </c>
      <c r="R109" s="40">
        <v>0.13070720008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22.223488419999999</v>
      </c>
      <c r="P110" s="39">
        <v>25.393567730000001</v>
      </c>
      <c r="Q110" s="39">
        <v>31.733726350000001</v>
      </c>
      <c r="R110" s="40">
        <v>12.428028230000001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6.6228101133164738</v>
      </c>
      <c r="G114" s="39">
        <v>1.9912381153531871</v>
      </c>
      <c r="H114" s="39">
        <v>4.2314165796238461</v>
      </c>
      <c r="I114" s="39">
        <v>8.8110684067672302</v>
      </c>
      <c r="J114" s="39">
        <v>0.58138744972787681</v>
      </c>
      <c r="K114" s="39">
        <v>423.12991527938453</v>
      </c>
      <c r="L114" s="39">
        <v>7.5667903912464398</v>
      </c>
      <c r="M114" s="39">
        <v>3.4199674954719947</v>
      </c>
      <c r="N114" s="40">
        <v>145.68964350813559</v>
      </c>
      <c r="O114" s="38">
        <v>32.163560464434866</v>
      </c>
      <c r="P114" s="39">
        <v>41.95362334698838</v>
      </c>
      <c r="Q114" s="39">
        <v>58.878816778234764</v>
      </c>
      <c r="R114" s="40">
        <v>1.7971310750058727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842.82925601440911</v>
      </c>
      <c r="G116" s="42">
        <f t="shared" si="15"/>
        <v>635.46584314755182</v>
      </c>
      <c r="H116" s="42">
        <f t="shared" si="15"/>
        <v>2737.3963470290519</v>
      </c>
      <c r="I116" s="42">
        <f t="shared" si="15"/>
        <v>1551.2977427324879</v>
      </c>
      <c r="J116" s="42">
        <f t="shared" si="15"/>
        <v>427.06170449868347</v>
      </c>
      <c r="K116" s="42">
        <f t="shared" si="15"/>
        <v>7322.2205052656536</v>
      </c>
      <c r="L116" s="42">
        <f t="shared" si="15"/>
        <v>8856.0997797307755</v>
      </c>
      <c r="M116" s="42">
        <f t="shared" si="15"/>
        <v>505.19141438068323</v>
      </c>
      <c r="N116" s="43">
        <f t="shared" si="15"/>
        <v>28285.197850991659</v>
      </c>
      <c r="O116" s="41">
        <f t="shared" si="15"/>
        <v>5716.0122140387384</v>
      </c>
      <c r="P116" s="42">
        <f t="shared" si="15"/>
        <v>6847.4913969419486</v>
      </c>
      <c r="Q116" s="42">
        <f t="shared" si="15"/>
        <v>8715.6321289547377</v>
      </c>
      <c r="R116" s="43">
        <f t="shared" si="15"/>
        <v>1221.5936983728247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8.0849699999999997E-2</v>
      </c>
      <c r="G121" s="17">
        <f t="shared" si="17"/>
        <v>0.28297394999999997</v>
      </c>
      <c r="H121" s="17">
        <f t="shared" si="17"/>
        <v>1.4148697500000003</v>
      </c>
      <c r="I121" s="17">
        <f t="shared" si="17"/>
        <v>0.60637275000000002</v>
      </c>
      <c r="J121" s="17">
        <f t="shared" si="17"/>
        <v>0.32339879999999999</v>
      </c>
      <c r="K121" s="17">
        <f t="shared" si="17"/>
        <v>2.6680400999999998</v>
      </c>
      <c r="L121" s="17">
        <f t="shared" si="17"/>
        <v>1.3744449000000001</v>
      </c>
      <c r="M121" s="17">
        <f t="shared" si="17"/>
        <v>8.0849699999999997E-2</v>
      </c>
      <c r="N121" s="19">
        <f t="shared" si="17"/>
        <v>0.52552304999999999</v>
      </c>
      <c r="O121" s="16">
        <f t="shared" si="17"/>
        <v>203.759432</v>
      </c>
      <c r="P121" s="17">
        <f t="shared" si="17"/>
        <v>467.07408559999999</v>
      </c>
      <c r="Q121" s="17">
        <f>SUM(Q122:Q126)</f>
        <v>594.39249039999902</v>
      </c>
      <c r="R121" s="19">
        <f t="shared" si="17"/>
        <v>0.31592160000000002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8.0849699999999997E-2</v>
      </c>
      <c r="G123" s="102">
        <v>0.28297394999999997</v>
      </c>
      <c r="H123" s="102">
        <v>1.4148697500000003</v>
      </c>
      <c r="I123" s="102">
        <v>0.60637275000000002</v>
      </c>
      <c r="J123" s="102">
        <v>0.32339879999999999</v>
      </c>
      <c r="K123" s="102">
        <v>2.6680400999999998</v>
      </c>
      <c r="L123" s="102">
        <v>1.3744449000000001</v>
      </c>
      <c r="M123" s="102">
        <v>8.0849699999999997E-2</v>
      </c>
      <c r="N123" s="103">
        <v>0.52552304999999999</v>
      </c>
      <c r="O123" s="38">
        <v>203.759432</v>
      </c>
      <c r="P123" s="39">
        <v>467.07408559999999</v>
      </c>
      <c r="Q123" s="39">
        <v>594.39249039999902</v>
      </c>
      <c r="R123" s="40">
        <v>0.31592160000000002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95.103244107700007</v>
      </c>
      <c r="G128" s="17">
        <f t="shared" si="18"/>
        <v>1427.67366204</v>
      </c>
      <c r="H128" s="17">
        <f t="shared" si="18"/>
        <v>1993.3995210849998</v>
      </c>
      <c r="I128" s="17">
        <f t="shared" si="18"/>
        <v>1718.2947750600001</v>
      </c>
      <c r="J128" s="17">
        <f t="shared" si="18"/>
        <v>863.14806341200006</v>
      </c>
      <c r="K128" s="17">
        <f t="shared" si="18"/>
        <v>4569.2448445300006</v>
      </c>
      <c r="L128" s="17">
        <f t="shared" si="18"/>
        <v>34717.433384340002</v>
      </c>
      <c r="M128" s="17">
        <f t="shared" si="18"/>
        <v>106.680666</v>
      </c>
      <c r="N128" s="19">
        <f t="shared" si="18"/>
        <v>25345.893365240005</v>
      </c>
      <c r="O128" s="16">
        <f t="shared" si="18"/>
        <v>1111.0678185373999</v>
      </c>
      <c r="P128" s="17">
        <f t="shared" si="18"/>
        <v>1476.5979024308001</v>
      </c>
      <c r="Q128" s="17">
        <f>SUM(Q129:Q138)</f>
        <v>2873.8953213949999</v>
      </c>
      <c r="R128" s="19">
        <f t="shared" si="18"/>
        <v>29.432497305485093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103.089923875</v>
      </c>
      <c r="P129" s="39">
        <v>245.02295262500002</v>
      </c>
      <c r="Q129" s="39">
        <v>569.04327000000001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2.4230456600000001</v>
      </c>
      <c r="I130" s="39"/>
      <c r="J130" s="39"/>
      <c r="K130" s="39"/>
      <c r="L130" s="39"/>
      <c r="M130" s="39"/>
      <c r="N130" s="40">
        <v>4.8858133800000001</v>
      </c>
      <c r="O130" s="38">
        <v>1.62860446</v>
      </c>
      <c r="P130" s="39">
        <v>3.2572089199999996</v>
      </c>
      <c r="Q130" s="39">
        <v>14.220497480000001</v>
      </c>
      <c r="R130" s="40">
        <v>3.9086507040000003E-2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0.27805442000000002</v>
      </c>
      <c r="G131" s="39"/>
      <c r="H131" s="39">
        <v>18.629646139999998</v>
      </c>
      <c r="I131" s="39">
        <v>0.47666471999999999</v>
      </c>
      <c r="J131" s="39">
        <v>7.9444119999999993E-2</v>
      </c>
      <c r="K131" s="39">
        <v>6.9910825599999997</v>
      </c>
      <c r="L131" s="39">
        <v>0.55610884000000005</v>
      </c>
      <c r="M131" s="39"/>
      <c r="N131" s="40">
        <v>33.604862760000003</v>
      </c>
      <c r="O131" s="38">
        <v>5.7199766399999996</v>
      </c>
      <c r="P131" s="39">
        <v>6.0377531199999996</v>
      </c>
      <c r="Q131" s="39">
        <v>27.2096111</v>
      </c>
      <c r="R131" s="40">
        <v>0.13727943936000001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2.4220000000000002</v>
      </c>
      <c r="G134" s="39">
        <v>3.2040000000000002</v>
      </c>
      <c r="H134" s="39">
        <v>64.308000000000007</v>
      </c>
      <c r="I134" s="39">
        <v>10.853999999999999</v>
      </c>
      <c r="J134" s="39">
        <v>3.7909999999999999</v>
      </c>
      <c r="K134" s="39">
        <v>31.911999999999999</v>
      </c>
      <c r="L134" s="39">
        <v>11.021000000000001</v>
      </c>
      <c r="M134" s="39">
        <v>12.643625999999999</v>
      </c>
      <c r="N134" s="40">
        <v>62.38</v>
      </c>
      <c r="O134" s="38">
        <v>27.541670921999998</v>
      </c>
      <c r="P134" s="39">
        <v>27.541670921999998</v>
      </c>
      <c r="Q134" s="39">
        <v>79.237969911999997</v>
      </c>
      <c r="R134" s="40">
        <v>27.541670921999895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81.692189687700008</v>
      </c>
      <c r="G135" s="39">
        <v>1210.2546620400001</v>
      </c>
      <c r="H135" s="39">
        <v>1058.972829285</v>
      </c>
      <c r="I135" s="39">
        <v>201.70911034000002</v>
      </c>
      <c r="J135" s="39">
        <v>766.49461929200004</v>
      </c>
      <c r="K135" s="39">
        <v>4135.03676197</v>
      </c>
      <c r="L135" s="39">
        <v>15128.183275500003</v>
      </c>
      <c r="M135" s="39"/>
      <c r="N135" s="40">
        <v>23196.547689100003</v>
      </c>
      <c r="O135" s="38">
        <v>211.79456585700001</v>
      </c>
      <c r="P135" s="39">
        <v>242.05093240800002</v>
      </c>
      <c r="Q135" s="39">
        <v>302.56366551000002</v>
      </c>
      <c r="R135" s="40">
        <v>0.76246043708520017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0.21099999999999999</v>
      </c>
      <c r="G136" s="39">
        <v>0.115</v>
      </c>
      <c r="H136" s="39">
        <v>2.1659999999999999</v>
      </c>
      <c r="I136" s="39">
        <v>6.5549999999999997</v>
      </c>
      <c r="J136" s="39">
        <v>0.38300000000000001</v>
      </c>
      <c r="K136" s="39">
        <v>0.80500000000000005</v>
      </c>
      <c r="L136" s="39">
        <v>2.4729999999999999</v>
      </c>
      <c r="M136" s="39"/>
      <c r="N136" s="40">
        <v>12.074999999999999</v>
      </c>
      <c r="O136" s="38">
        <v>201.29307678339995</v>
      </c>
      <c r="P136" s="39">
        <v>252.6873844358</v>
      </c>
      <c r="Q136" s="39">
        <v>424.12030739299996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10.5</v>
      </c>
      <c r="G137" s="39">
        <v>214.1</v>
      </c>
      <c r="H137" s="39">
        <v>846.9</v>
      </c>
      <c r="I137" s="39">
        <v>1498.7</v>
      </c>
      <c r="J137" s="39">
        <v>92.4</v>
      </c>
      <c r="K137" s="39">
        <v>394.5</v>
      </c>
      <c r="L137" s="39">
        <v>19575.2</v>
      </c>
      <c r="M137" s="39">
        <v>94.037040000000005</v>
      </c>
      <c r="N137" s="40">
        <v>2036.4</v>
      </c>
      <c r="O137" s="38">
        <v>560</v>
      </c>
      <c r="P137" s="39">
        <v>700</v>
      </c>
      <c r="Q137" s="39">
        <v>1457.5</v>
      </c>
      <c r="R137" s="40">
        <v>0.95199999999999996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515.29753364940007</v>
      </c>
      <c r="G140" s="17">
        <f t="shared" si="19"/>
        <v>187.7154184099</v>
      </c>
      <c r="H140" s="17">
        <f t="shared" si="19"/>
        <v>4713.2448867499998</v>
      </c>
      <c r="I140" s="17">
        <f t="shared" si="19"/>
        <v>2668.6774980300002</v>
      </c>
      <c r="J140" s="17">
        <f t="shared" si="19"/>
        <v>296.52567829399993</v>
      </c>
      <c r="K140" s="17">
        <f t="shared" si="19"/>
        <v>142.45530564000001</v>
      </c>
      <c r="L140" s="17">
        <f t="shared" si="19"/>
        <v>1800.6595496778</v>
      </c>
      <c r="M140" s="17">
        <f t="shared" si="19"/>
        <v>0</v>
      </c>
      <c r="N140" s="19">
        <f t="shared" si="19"/>
        <v>5264.6535826998988</v>
      </c>
      <c r="O140" s="16">
        <f t="shared" si="19"/>
        <v>563.03803495598402</v>
      </c>
      <c r="P140" s="17">
        <f t="shared" si="19"/>
        <v>1099.3862946839679</v>
      </c>
      <c r="Q140" s="17">
        <f>SUM(Q141:Q149)</f>
        <v>1941.3472793719602</v>
      </c>
      <c r="R140" s="19">
        <f t="shared" si="19"/>
        <v>29.291048245360003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168.76671231999998</v>
      </c>
      <c r="P141" s="39">
        <v>378.45779999999996</v>
      </c>
      <c r="Q141" s="39">
        <v>430.10580910000004</v>
      </c>
      <c r="R141" s="40">
        <v>3.8816343833599998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12.401067770000001</v>
      </c>
      <c r="G142" s="39">
        <v>5.3147433299999998</v>
      </c>
      <c r="H142" s="39">
        <v>3.40688675</v>
      </c>
      <c r="I142" s="39">
        <v>6.6774980299999998</v>
      </c>
      <c r="J142" s="39"/>
      <c r="K142" s="39">
        <v>1.6353056400000001</v>
      </c>
      <c r="L142" s="39">
        <v>174.97770348</v>
      </c>
      <c r="M142" s="39"/>
      <c r="N142" s="40">
        <v>846.27066869999999</v>
      </c>
      <c r="O142" s="38">
        <v>220.04924400000002</v>
      </c>
      <c r="P142" s="39">
        <v>311.73642899999999</v>
      </c>
      <c r="Q142" s="39">
        <v>366.74873999999994</v>
      </c>
      <c r="R142" s="40">
        <v>22.0049244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546.39808000000005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502.89646587940001</v>
      </c>
      <c r="G149" s="39">
        <v>182.4006750799</v>
      </c>
      <c r="H149" s="39">
        <v>4709.8379999999997</v>
      </c>
      <c r="I149" s="39">
        <v>2662</v>
      </c>
      <c r="J149" s="39">
        <v>296.52567829399993</v>
      </c>
      <c r="K149" s="39">
        <v>140.82</v>
      </c>
      <c r="L149" s="39">
        <v>1625.6818461978</v>
      </c>
      <c r="M149" s="39"/>
      <c r="N149" s="40">
        <v>4418.3829139998988</v>
      </c>
      <c r="O149" s="38">
        <v>174.22207863598399</v>
      </c>
      <c r="P149" s="39">
        <v>409.192065683968</v>
      </c>
      <c r="Q149" s="39">
        <v>598.09465027196018</v>
      </c>
      <c r="R149" s="40">
        <v>3.4044894619999999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236.19769400000001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641.76426725073497</v>
      </c>
      <c r="P155" s="17">
        <f t="shared" si="21"/>
        <v>853.43019133431335</v>
      </c>
      <c r="Q155" s="17">
        <f>SUM(Q156:Q171)</f>
        <v>1065.0961164186917</v>
      </c>
      <c r="R155" s="19">
        <f t="shared" si="21"/>
        <v>12.660255415867907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372.91607999999997</v>
      </c>
      <c r="P159" s="39">
        <v>497.22144100000003</v>
      </c>
      <c r="Q159" s="39">
        <v>621.52680099999998</v>
      </c>
      <c r="R159" s="40">
        <v>6.712489999999999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68.260605812004869</v>
      </c>
      <c r="P160" s="39">
        <v>91.014141082673177</v>
      </c>
      <c r="Q160" s="39">
        <v>113.76767635334146</v>
      </c>
      <c r="R160" s="40">
        <v>1.2286909046160874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7.9715787613911093</v>
      </c>
      <c r="P161" s="39">
        <v>10.628771681854813</v>
      </c>
      <c r="Q161" s="39">
        <v>13.285964602318519</v>
      </c>
      <c r="R161" s="40">
        <v>0.14348841770504001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49.205927000000003</v>
      </c>
      <c r="P162" s="39">
        <v>65.607903333333326</v>
      </c>
      <c r="Q162" s="39">
        <v>82.009881667466601</v>
      </c>
      <c r="R162" s="40">
        <v>0.88570599999999999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110.36715467733902</v>
      </c>
      <c r="P163" s="39">
        <v>147.15620623645202</v>
      </c>
      <c r="Q163" s="39">
        <v>183.94525779556503</v>
      </c>
      <c r="R163" s="40">
        <v>2.2073430935467804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10.8264</v>
      </c>
      <c r="P164" s="39">
        <v>12.1797</v>
      </c>
      <c r="Q164" s="39">
        <v>13.532999999999999</v>
      </c>
      <c r="R164" s="40">
        <v>1.08264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10.89162</v>
      </c>
      <c r="P165" s="39">
        <v>14.52216</v>
      </c>
      <c r="Q165" s="39">
        <v>18.152699999999999</v>
      </c>
      <c r="R165" s="40">
        <v>0.196049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1.177144</v>
      </c>
      <c r="P167" s="39">
        <v>1.5695250000000001</v>
      </c>
      <c r="Q167" s="39">
        <v>1.9619059999999999</v>
      </c>
      <c r="R167" s="40">
        <v>2.1189E-2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236.19769400000001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10.147756999999999</v>
      </c>
      <c r="P169" s="39">
        <v>13.530343</v>
      </c>
      <c r="Q169" s="39">
        <v>16.912928999999998</v>
      </c>
      <c r="R169" s="40">
        <v>0.18265899999999999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683.01173900000003</v>
      </c>
      <c r="P173" s="17">
        <f t="shared" si="22"/>
        <v>950.53117199999986</v>
      </c>
      <c r="Q173" s="17">
        <f>SUM(Q174:Q199)</f>
        <v>1247.0833429999998</v>
      </c>
      <c r="R173" s="19">
        <f t="shared" si="22"/>
        <v>12.294210999999999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10.095868999999999</v>
      </c>
      <c r="P179" s="39">
        <v>13.461157999999999</v>
      </c>
      <c r="Q179" s="39">
        <v>16.826447999999999</v>
      </c>
      <c r="R179" s="40">
        <v>0.181726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9.1816530000000007</v>
      </c>
      <c r="P180" s="39">
        <v>12.242204000000001</v>
      </c>
      <c r="Q180" s="39">
        <v>15.302754999999999</v>
      </c>
      <c r="R180" s="40">
        <v>0.165269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2.13476</v>
      </c>
      <c r="P181" s="39">
        <v>42.6952</v>
      </c>
      <c r="Q181" s="39">
        <v>112.288376</v>
      </c>
      <c r="R181" s="40">
        <v>3.8426000000000002E-2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661.19039999999995</v>
      </c>
      <c r="P182" s="39">
        <v>881.58719999999994</v>
      </c>
      <c r="Q182" s="39">
        <v>1101.9839999999999</v>
      </c>
      <c r="R182" s="40">
        <v>11.901427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0.36358999999999997</v>
      </c>
      <c r="P184" s="39">
        <v>0.48478700000000002</v>
      </c>
      <c r="Q184" s="39">
        <v>0.60598399999999997</v>
      </c>
      <c r="R184" s="40">
        <v>6.5449999999999996E-3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4.5467E-2</v>
      </c>
      <c r="P190" s="39">
        <v>6.0622999999999996E-2</v>
      </c>
      <c r="Q190" s="39">
        <v>7.578E-2</v>
      </c>
      <c r="R190" s="40">
        <v>8.1800000000000004E-4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794.14043599999991</v>
      </c>
      <c r="G204" s="17">
        <f t="shared" ref="G204:R204" si="24">SUM(G205:G226)</f>
        <v>362.72773226000004</v>
      </c>
      <c r="H204" s="17">
        <f t="shared" si="24"/>
        <v>989.11957081999992</v>
      </c>
      <c r="I204" s="17">
        <f t="shared" si="24"/>
        <v>16.828615259999999</v>
      </c>
      <c r="J204" s="17">
        <f t="shared" si="24"/>
        <v>3.1301220000000001</v>
      </c>
      <c r="K204" s="17">
        <f t="shared" si="24"/>
        <v>1362.4115549600001</v>
      </c>
      <c r="L204" s="17">
        <f t="shared" si="24"/>
        <v>8188.9358285999988</v>
      </c>
      <c r="M204" s="17">
        <f t="shared" si="24"/>
        <v>3802.0611483600001</v>
      </c>
      <c r="N204" s="19">
        <f t="shared" si="24"/>
        <v>437.94543999999996</v>
      </c>
      <c r="O204" s="16">
        <f t="shared" si="24"/>
        <v>2574.4274823139212</v>
      </c>
      <c r="P204" s="17">
        <f t="shared" si="24"/>
        <v>14332.261470092808</v>
      </c>
      <c r="Q204" s="17">
        <f t="shared" si="24"/>
        <v>36881.837126185623</v>
      </c>
      <c r="R204" s="19">
        <f t="shared" si="24"/>
        <v>18.426899701725436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580.29899999999986</v>
      </c>
      <c r="P206" s="39">
        <v>773.73200000000008</v>
      </c>
      <c r="Q206" s="39">
        <v>967.16499999999985</v>
      </c>
      <c r="R206" s="40">
        <v>15.087774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12.726000000000001</v>
      </c>
      <c r="P207" s="39">
        <v>16.968</v>
      </c>
      <c r="Q207" s="39">
        <v>21.21</v>
      </c>
      <c r="R207" s="40">
        <v>0.330876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19.558159999999997</v>
      </c>
      <c r="P213" s="39">
        <v>97.790799000000007</v>
      </c>
      <c r="Q213" s="39">
        <v>391.16319900000002</v>
      </c>
      <c r="R213" s="40">
        <v>2.5450000000000004E-3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26.84</v>
      </c>
      <c r="P214" s="39">
        <v>391.60000400000007</v>
      </c>
      <c r="Q214" s="39">
        <v>699.60000200000013</v>
      </c>
      <c r="R214" s="40">
        <v>1.5298830000000003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794.14043599999991</v>
      </c>
      <c r="G216" s="39">
        <v>362.72773226000004</v>
      </c>
      <c r="H216" s="39">
        <v>989.11957081999992</v>
      </c>
      <c r="I216" s="39">
        <v>16.828615259999999</v>
      </c>
      <c r="J216" s="39">
        <v>3.1301220000000001</v>
      </c>
      <c r="K216" s="39">
        <v>1362.4115549600001</v>
      </c>
      <c r="L216" s="39">
        <v>7465.4858275999986</v>
      </c>
      <c r="M216" s="39">
        <v>3802.0611483600001</v>
      </c>
      <c r="N216" s="40">
        <v>437.94543999999996</v>
      </c>
      <c r="O216" s="38">
        <v>685.92388400000004</v>
      </c>
      <c r="P216" s="39">
        <v>782.62675399999989</v>
      </c>
      <c r="Q216" s="39">
        <v>890.07671599999992</v>
      </c>
      <c r="R216" s="40">
        <v>1.1765189023999998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62.858543313921103</v>
      </c>
      <c r="P217" s="39">
        <v>420.20695509280745</v>
      </c>
      <c r="Q217" s="39">
        <v>838.11390818561495</v>
      </c>
      <c r="R217" s="40">
        <v>0.28914876836543713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0.56398400000000004</v>
      </c>
      <c r="P222" s="39">
        <v>0.75224800000000003</v>
      </c>
      <c r="Q222" s="39">
        <v>0.93728</v>
      </c>
      <c r="R222" s="40">
        <v>1.0154030959999999E-2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466.68113399999999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536.73273800000004</v>
      </c>
      <c r="P224" s="39">
        <v>5367.3273989999998</v>
      </c>
      <c r="Q224" s="39">
        <v>10949.347899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648.92517300000009</v>
      </c>
      <c r="P225" s="39">
        <v>6481.2573110000012</v>
      </c>
      <c r="Q225" s="39">
        <v>21657.541988000008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20.620304999999998</v>
      </c>
      <c r="P236" s="17">
        <v>206.20305600000003</v>
      </c>
      <c r="Q236" s="17">
        <v>412.40611300000006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1404.6220634571</v>
      </c>
      <c r="G238" s="42">
        <f t="shared" si="26"/>
        <v>1978.3997866599</v>
      </c>
      <c r="H238" s="42">
        <f t="shared" si="26"/>
        <v>7697.1788484050003</v>
      </c>
      <c r="I238" s="42">
        <f t="shared" si="26"/>
        <v>4404.4072611000011</v>
      </c>
      <c r="J238" s="42">
        <f t="shared" si="26"/>
        <v>1399.3249565059998</v>
      </c>
      <c r="K238" s="42">
        <f t="shared" si="26"/>
        <v>6076.779745230001</v>
      </c>
      <c r="L238" s="42">
        <f t="shared" si="26"/>
        <v>44708.403207517804</v>
      </c>
      <c r="M238" s="42">
        <f t="shared" si="26"/>
        <v>3908.8226640600001</v>
      </c>
      <c r="N238" s="43">
        <f t="shared" si="26"/>
        <v>31049.017910989904</v>
      </c>
      <c r="O238" s="41">
        <f t="shared" si="26"/>
        <v>5797.6890790580401</v>
      </c>
      <c r="P238" s="42">
        <f t="shared" si="26"/>
        <v>19385.484172141889</v>
      </c>
      <c r="Q238" s="42">
        <f t="shared" si="26"/>
        <v>45016.057789771272</v>
      </c>
      <c r="R238" s="43">
        <f t="shared" si="26"/>
        <v>102.42083326843843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19.567140000000002</v>
      </c>
      <c r="P243" s="17">
        <f t="shared" si="28"/>
        <v>127.18641000000001</v>
      </c>
      <c r="Q243" s="17">
        <f>SUM(Q244:Q246)</f>
        <v>267.41757999999999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19.567140000000002</v>
      </c>
      <c r="P244" s="39">
        <v>127.18641000000001</v>
      </c>
      <c r="Q244" s="39">
        <v>267.41757999999999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19.567140000000002</v>
      </c>
      <c r="P272" s="42">
        <f t="shared" si="34"/>
        <v>127.18641000000001</v>
      </c>
      <c r="Q272" s="42">
        <f t="shared" si="34"/>
        <v>267.41757999999999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178.44664799999998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178.44664799999998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5.3870000000000003E-3</v>
      </c>
      <c r="G336" s="17">
        <f t="shared" ref="G336:R336" si="42">SUM(G337:G339)</f>
        <v>451.73220600000002</v>
      </c>
      <c r="H336" s="17">
        <f t="shared" si="42"/>
        <v>6.3252000000000003E-2</v>
      </c>
      <c r="I336" s="17">
        <f t="shared" si="42"/>
        <v>453.52640700000001</v>
      </c>
      <c r="J336" s="17">
        <f t="shared" si="42"/>
        <v>2.3399999999999997E-4</v>
      </c>
      <c r="K336" s="17">
        <f t="shared" si="42"/>
        <v>225.98473300000003</v>
      </c>
      <c r="L336" s="17">
        <f t="shared" si="42"/>
        <v>3.1787359999999993</v>
      </c>
      <c r="M336" s="17">
        <f t="shared" si="42"/>
        <v>0</v>
      </c>
      <c r="N336" s="19">
        <f t="shared" si="42"/>
        <v>226.91727300000005</v>
      </c>
      <c r="O336" s="16">
        <f t="shared" si="42"/>
        <v>2469.2222489999999</v>
      </c>
      <c r="P336" s="17">
        <f t="shared" si="42"/>
        <v>2663.7576370000002</v>
      </c>
      <c r="Q336" s="17">
        <f t="shared" si="42"/>
        <v>2703.9378310000002</v>
      </c>
      <c r="R336" s="19">
        <f t="shared" si="42"/>
        <v>1016.3839530000001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5.3870000000000003E-3</v>
      </c>
      <c r="G337" s="23">
        <v>6.0039999999999989E-3</v>
      </c>
      <c r="H337" s="23">
        <v>6.3252000000000003E-2</v>
      </c>
      <c r="I337" s="23">
        <v>1.8002050000000001</v>
      </c>
      <c r="J337" s="23">
        <v>2.3399999999999997E-4</v>
      </c>
      <c r="K337" s="23">
        <v>0.12163700000000001</v>
      </c>
      <c r="L337" s="23">
        <v>3.1787359999999993</v>
      </c>
      <c r="M337" s="23"/>
      <c r="N337" s="24">
        <v>1.0541770000000001</v>
      </c>
      <c r="O337" s="22">
        <v>210.59125100000003</v>
      </c>
      <c r="P337" s="23">
        <v>405.12663900000007</v>
      </c>
      <c r="Q337" s="23">
        <v>445.30683299999998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451.726202</v>
      </c>
      <c r="H338" s="23"/>
      <c r="I338" s="23">
        <v>451.726202</v>
      </c>
      <c r="J338" s="23"/>
      <c r="K338" s="23">
        <v>225.86309600000004</v>
      </c>
      <c r="L338" s="23"/>
      <c r="M338" s="23"/>
      <c r="N338" s="24">
        <v>225.86309600000004</v>
      </c>
      <c r="O338" s="22">
        <v>2258.6309980000001</v>
      </c>
      <c r="P338" s="23">
        <v>2258.6309980000001</v>
      </c>
      <c r="Q338" s="23">
        <v>2258.6309980000001</v>
      </c>
      <c r="R338" s="24">
        <v>1016.3839530000001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5.3870000000000003E-3</v>
      </c>
      <c r="G341" s="27">
        <f t="shared" si="43"/>
        <v>451.73220600000002</v>
      </c>
      <c r="H341" s="27">
        <f t="shared" si="43"/>
        <v>6.3252000000000003E-2</v>
      </c>
      <c r="I341" s="27">
        <f t="shared" si="43"/>
        <v>453.52640700000001</v>
      </c>
      <c r="J341" s="27">
        <f t="shared" si="43"/>
        <v>178.44688199999999</v>
      </c>
      <c r="K341" s="27">
        <f t="shared" si="43"/>
        <v>225.98473300000003</v>
      </c>
      <c r="L341" s="27">
        <f t="shared" si="43"/>
        <v>3.1787359999999993</v>
      </c>
      <c r="M341" s="27">
        <f t="shared" si="43"/>
        <v>0</v>
      </c>
      <c r="N341" s="28">
        <f t="shared" si="43"/>
        <v>226.91727300000005</v>
      </c>
      <c r="O341" s="26">
        <f t="shared" si="43"/>
        <v>2469.2222489999999</v>
      </c>
      <c r="P341" s="27">
        <f t="shared" si="43"/>
        <v>2663.7576370000002</v>
      </c>
      <c r="Q341" s="27">
        <f t="shared" si="43"/>
        <v>2703.9378310000002</v>
      </c>
      <c r="R341" s="28">
        <f t="shared" si="43"/>
        <v>1016.3839530000001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2.4805099999999998</v>
      </c>
      <c r="G346" s="17">
        <f t="shared" si="45"/>
        <v>193.03936300000001</v>
      </c>
      <c r="H346" s="17">
        <f t="shared" si="45"/>
        <v>938.96406399999978</v>
      </c>
      <c r="I346" s="17">
        <f t="shared" si="45"/>
        <v>32778.515516999993</v>
      </c>
      <c r="J346" s="17">
        <f t="shared" si="45"/>
        <v>101.99466600000002</v>
      </c>
      <c r="K346" s="17">
        <f t="shared" si="45"/>
        <v>1351.8204049999997</v>
      </c>
      <c r="L346" s="17">
        <f t="shared" si="45"/>
        <v>21186.045298000005</v>
      </c>
      <c r="M346" s="17">
        <f t="shared" si="45"/>
        <v>192.82529799999998</v>
      </c>
      <c r="N346" s="19">
        <f t="shared" si="45"/>
        <v>19276.281356</v>
      </c>
      <c r="O346" s="16">
        <f t="shared" si="45"/>
        <v>8592.9408780000012</v>
      </c>
      <c r="P346" s="17">
        <f t="shared" si="45"/>
        <v>8592.9408780000012</v>
      </c>
      <c r="Q346" s="17">
        <f>SUM(Q347:Q349)</f>
        <v>8592.9408780000012</v>
      </c>
      <c r="R346" s="19">
        <f t="shared" si="45"/>
        <v>7301.9798849999988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0.91210699999999978</v>
      </c>
      <c r="G347" s="23">
        <v>86.322868000000028</v>
      </c>
      <c r="H347" s="23">
        <v>411.79827599999993</v>
      </c>
      <c r="I347" s="23">
        <v>14672.382602000001</v>
      </c>
      <c r="J347" s="23">
        <v>38.224355000000003</v>
      </c>
      <c r="K347" s="23">
        <v>604.22451199999978</v>
      </c>
      <c r="L347" s="23">
        <v>7634.896783000002</v>
      </c>
      <c r="M347" s="23">
        <v>86.191847999999993</v>
      </c>
      <c r="N347" s="24">
        <v>8605.1995079999979</v>
      </c>
      <c r="O347" s="22">
        <v>3391.3839739999999</v>
      </c>
      <c r="P347" s="23">
        <v>3391.3839739999999</v>
      </c>
      <c r="Q347" s="23">
        <v>3391.3839739999999</v>
      </c>
      <c r="R347" s="24">
        <v>2877.164147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0.34612199999999999</v>
      </c>
      <c r="G348" s="23">
        <v>33.408526000000002</v>
      </c>
      <c r="H348" s="23">
        <v>158.45690900000002</v>
      </c>
      <c r="I348" s="23">
        <v>5678.297368999999</v>
      </c>
      <c r="J348" s="23">
        <v>14.300400000000002</v>
      </c>
      <c r="K348" s="23">
        <v>233.88025400000004</v>
      </c>
      <c r="L348" s="23">
        <v>2941.4568780000009</v>
      </c>
      <c r="M348" s="23">
        <v>33.351694999999999</v>
      </c>
      <c r="N348" s="24">
        <v>3329.0074290000007</v>
      </c>
      <c r="O348" s="22">
        <v>1108.5014740000001</v>
      </c>
      <c r="P348" s="23">
        <v>1108.5014740000001</v>
      </c>
      <c r="Q348" s="23">
        <v>1108.5014740000001</v>
      </c>
      <c r="R348" s="24">
        <v>938.85539100000017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1.2222810000000002</v>
      </c>
      <c r="G349" s="23">
        <v>73.307968999999986</v>
      </c>
      <c r="H349" s="23">
        <v>368.70887899999985</v>
      </c>
      <c r="I349" s="23">
        <v>12427.835545999993</v>
      </c>
      <c r="J349" s="23">
        <v>49.46991100000001</v>
      </c>
      <c r="K349" s="23">
        <v>513.7156389999999</v>
      </c>
      <c r="L349" s="23">
        <v>10609.691637000004</v>
      </c>
      <c r="M349" s="23">
        <v>73.28175499999999</v>
      </c>
      <c r="N349" s="24">
        <v>7342.0744189999996</v>
      </c>
      <c r="O349" s="22">
        <v>4093.0554300000003</v>
      </c>
      <c r="P349" s="23">
        <v>4093.0554300000003</v>
      </c>
      <c r="Q349" s="23">
        <v>4093.0554300000003</v>
      </c>
      <c r="R349" s="24">
        <v>3485.9603469999993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0.22028599999999995</v>
      </c>
      <c r="G351" s="17">
        <f t="shared" si="46"/>
        <v>15.776429</v>
      </c>
      <c r="H351" s="17">
        <f t="shared" si="46"/>
        <v>83.718426999999977</v>
      </c>
      <c r="I351" s="17">
        <f t="shared" si="46"/>
        <v>2684.389075</v>
      </c>
      <c r="J351" s="17">
        <f t="shared" si="46"/>
        <v>11.315876999999999</v>
      </c>
      <c r="K351" s="17">
        <f t="shared" si="46"/>
        <v>110.069007</v>
      </c>
      <c r="L351" s="17">
        <f t="shared" si="46"/>
        <v>1393.7844850000001</v>
      </c>
      <c r="M351" s="17">
        <f t="shared" si="46"/>
        <v>15.810386000000001</v>
      </c>
      <c r="N351" s="19">
        <f t="shared" si="46"/>
        <v>1585.0593089999998</v>
      </c>
      <c r="O351" s="16">
        <f t="shared" si="46"/>
        <v>1767.7601870000001</v>
      </c>
      <c r="P351" s="17">
        <f t="shared" si="46"/>
        <v>1767.7601870000001</v>
      </c>
      <c r="Q351" s="17">
        <f>SUM(Q352:Q354)</f>
        <v>1767.7601870000001</v>
      </c>
      <c r="R351" s="19">
        <f t="shared" si="46"/>
        <v>1406.9849619999998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8.9212999999999987E-2</v>
      </c>
      <c r="G352" s="23">
        <v>6.3296529999999986</v>
      </c>
      <c r="H352" s="23">
        <v>33.690777999999987</v>
      </c>
      <c r="I352" s="23">
        <v>1077.0147099999997</v>
      </c>
      <c r="J352" s="23">
        <v>4.596398999999999</v>
      </c>
      <c r="K352" s="23">
        <v>44.157139000000001</v>
      </c>
      <c r="L352" s="23">
        <v>561.48208100000011</v>
      </c>
      <c r="M352" s="23">
        <v>6.3439470000000009</v>
      </c>
      <c r="N352" s="24">
        <v>636.09355599999981</v>
      </c>
      <c r="O352" s="22">
        <v>858.11422499999992</v>
      </c>
      <c r="P352" s="23">
        <v>858.11422499999992</v>
      </c>
      <c r="Q352" s="23">
        <v>858.11422499999992</v>
      </c>
      <c r="R352" s="24">
        <v>682.18357099999992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2.3742000000000003E-2</v>
      </c>
      <c r="G353" s="23">
        <v>2.4880309999999999</v>
      </c>
      <c r="H353" s="23">
        <v>12.303172</v>
      </c>
      <c r="I353" s="23">
        <v>423.66777900000011</v>
      </c>
      <c r="J353" s="23">
        <v>1.2061450000000002</v>
      </c>
      <c r="K353" s="23">
        <v>17.374144999999999</v>
      </c>
      <c r="L353" s="23">
        <v>153.16189799999998</v>
      </c>
      <c r="M353" s="23">
        <v>2.4879600000000011</v>
      </c>
      <c r="N353" s="24">
        <v>248.55219900000003</v>
      </c>
      <c r="O353" s="22">
        <v>179.74396399999998</v>
      </c>
      <c r="P353" s="23">
        <v>179.74396399999998</v>
      </c>
      <c r="Q353" s="23">
        <v>179.74396399999998</v>
      </c>
      <c r="R353" s="24">
        <v>132.879875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0.10733099999999997</v>
      </c>
      <c r="G354" s="23">
        <v>6.9587450000000022</v>
      </c>
      <c r="H354" s="23">
        <v>37.724476999999993</v>
      </c>
      <c r="I354" s="23">
        <v>1183.7065860000002</v>
      </c>
      <c r="J354" s="23">
        <v>5.5133329999999994</v>
      </c>
      <c r="K354" s="23">
        <v>48.537723</v>
      </c>
      <c r="L354" s="23">
        <v>679.14050600000019</v>
      </c>
      <c r="M354" s="23">
        <v>6.9784790000000001</v>
      </c>
      <c r="N354" s="24">
        <v>700.41355399999998</v>
      </c>
      <c r="O354" s="22">
        <v>729.90199800000028</v>
      </c>
      <c r="P354" s="23">
        <v>729.90199800000028</v>
      </c>
      <c r="Q354" s="23">
        <v>729.90199800000028</v>
      </c>
      <c r="R354" s="24">
        <v>591.92151599999988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0.54591200000000006</v>
      </c>
      <c r="G356" s="17">
        <f t="shared" si="47"/>
        <v>23.846640999999991</v>
      </c>
      <c r="H356" s="17">
        <f t="shared" si="47"/>
        <v>145.62319099999999</v>
      </c>
      <c r="I356" s="17">
        <f t="shared" si="47"/>
        <v>4053.0757510000003</v>
      </c>
      <c r="J356" s="17">
        <f t="shared" si="47"/>
        <v>28.919809000000008</v>
      </c>
      <c r="K356" s="17">
        <f t="shared" si="47"/>
        <v>165.95505600000001</v>
      </c>
      <c r="L356" s="17">
        <f t="shared" si="47"/>
        <v>3264.1921469999997</v>
      </c>
      <c r="M356" s="17">
        <f t="shared" si="47"/>
        <v>24.015909000000001</v>
      </c>
      <c r="N356" s="19">
        <f t="shared" si="47"/>
        <v>2425.5984509999998</v>
      </c>
      <c r="O356" s="16">
        <f t="shared" si="47"/>
        <v>2092.0965109999997</v>
      </c>
      <c r="P356" s="17">
        <f t="shared" si="47"/>
        <v>2092.0965109999997</v>
      </c>
      <c r="Q356" s="17">
        <f>SUM(Q357:Q359)</f>
        <v>2092.0965109999997</v>
      </c>
      <c r="R356" s="19">
        <f t="shared" si="47"/>
        <v>1411.075531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0.34674500000000003</v>
      </c>
      <c r="G357" s="23">
        <v>12.926102999999994</v>
      </c>
      <c r="H357" s="23">
        <v>83.168900999999991</v>
      </c>
      <c r="I357" s="23">
        <v>2195.5588930000004</v>
      </c>
      <c r="J357" s="23">
        <v>18.377409000000007</v>
      </c>
      <c r="K357" s="23">
        <v>89.878688000000011</v>
      </c>
      <c r="L357" s="23">
        <v>2071.3419470000003</v>
      </c>
      <c r="M357" s="23">
        <v>13.043545000000003</v>
      </c>
      <c r="N357" s="24">
        <v>1321.4661429999994</v>
      </c>
      <c r="O357" s="22">
        <v>1221.605296</v>
      </c>
      <c r="P357" s="23">
        <v>1221.605296</v>
      </c>
      <c r="Q357" s="23">
        <v>1221.605296</v>
      </c>
      <c r="R357" s="24">
        <v>840.57059399999991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0.100104</v>
      </c>
      <c r="G358" s="23">
        <v>3.4642180000000007</v>
      </c>
      <c r="H358" s="23">
        <v>22.884555999999993</v>
      </c>
      <c r="I358" s="23">
        <v>588.21021199999996</v>
      </c>
      <c r="J358" s="23">
        <v>5.3056920000000005</v>
      </c>
      <c r="K358" s="23">
        <v>24.076889000000005</v>
      </c>
      <c r="L358" s="23">
        <v>598.00969599999985</v>
      </c>
      <c r="M358" s="23">
        <v>3.4992939999999995</v>
      </c>
      <c r="N358" s="24">
        <v>355.09304400000008</v>
      </c>
      <c r="O358" s="22">
        <v>348.94138699999991</v>
      </c>
      <c r="P358" s="23">
        <v>348.94138699999991</v>
      </c>
      <c r="Q358" s="23">
        <v>348.94138699999991</v>
      </c>
      <c r="R358" s="24">
        <v>241.022999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9.9063000000000012E-2</v>
      </c>
      <c r="G359" s="23">
        <v>7.4563199999999989</v>
      </c>
      <c r="H359" s="23">
        <v>39.569734000000004</v>
      </c>
      <c r="I359" s="23">
        <v>1269.306646</v>
      </c>
      <c r="J359" s="23">
        <v>5.236708000000001</v>
      </c>
      <c r="K359" s="23">
        <v>51.999479000000008</v>
      </c>
      <c r="L359" s="23">
        <v>594.84050400000001</v>
      </c>
      <c r="M359" s="23">
        <v>7.4730699999999981</v>
      </c>
      <c r="N359" s="24">
        <v>749.03926400000023</v>
      </c>
      <c r="O359" s="22">
        <v>521.54982800000016</v>
      </c>
      <c r="P359" s="23">
        <v>521.54982800000016</v>
      </c>
      <c r="Q359" s="23">
        <v>521.54982800000016</v>
      </c>
      <c r="R359" s="24">
        <v>329.48193800000007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1.6046000000000005E-2</v>
      </c>
      <c r="G361" s="17">
        <v>12.492046999999998</v>
      </c>
      <c r="H361" s="17">
        <v>52.890094000000012</v>
      </c>
      <c r="I361" s="17">
        <v>2129.7343090000004</v>
      </c>
      <c r="J361" s="17">
        <v>0.46544200000000008</v>
      </c>
      <c r="K361" s="17">
        <v>87.410392000000016</v>
      </c>
      <c r="L361" s="17">
        <v>179.18427900000003</v>
      </c>
      <c r="M361" s="17">
        <v>12.437304000000003</v>
      </c>
      <c r="N361" s="19">
        <v>1234.02511</v>
      </c>
      <c r="O361" s="16">
        <v>48.481167999999997</v>
      </c>
      <c r="P361" s="17">
        <v>48.481167999999997</v>
      </c>
      <c r="Q361" s="17">
        <v>48.481167999999997</v>
      </c>
      <c r="R361" s="19">
        <v>7.7081429999999997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0.13165899999999997</v>
      </c>
      <c r="G363" s="17">
        <f t="shared" si="48"/>
        <v>2.6453950000000002</v>
      </c>
      <c r="H363" s="17">
        <f t="shared" si="48"/>
        <v>13.533791000000001</v>
      </c>
      <c r="I363" s="17">
        <f t="shared" si="48"/>
        <v>438.34374700000001</v>
      </c>
      <c r="J363" s="17">
        <f t="shared" si="48"/>
        <v>3.8180419999999997</v>
      </c>
      <c r="K363" s="17">
        <f t="shared" si="48"/>
        <v>18.896010999999998</v>
      </c>
      <c r="L363" s="17">
        <f t="shared" si="48"/>
        <v>1469.1296219999999</v>
      </c>
      <c r="M363" s="17">
        <f t="shared" si="48"/>
        <v>2.6341839999999999</v>
      </c>
      <c r="N363" s="19">
        <f t="shared" si="48"/>
        <v>266.99283600000001</v>
      </c>
      <c r="O363" s="16">
        <f t="shared" si="48"/>
        <v>108.03989700000002</v>
      </c>
      <c r="P363" s="17">
        <f t="shared" si="48"/>
        <v>108.03989700000002</v>
      </c>
      <c r="Q363" s="17">
        <f>SUM(Q364:Q366)</f>
        <v>108.03989700000002</v>
      </c>
      <c r="R363" s="19">
        <f t="shared" si="48"/>
        <v>21.59196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2.7670000000000007E-2</v>
      </c>
      <c r="G364" s="23">
        <v>0.52869600000000005</v>
      </c>
      <c r="H364" s="23">
        <v>2.7295120000000006</v>
      </c>
      <c r="I364" s="23">
        <v>87.471738999999999</v>
      </c>
      <c r="J364" s="23">
        <v>0.80242699999999989</v>
      </c>
      <c r="K364" s="23">
        <v>3.780567</v>
      </c>
      <c r="L364" s="23">
        <v>308.76223700000003</v>
      </c>
      <c r="M364" s="23">
        <v>0.52646300000000013</v>
      </c>
      <c r="N364" s="24">
        <v>53.420186999999984</v>
      </c>
      <c r="O364" s="22">
        <v>28.766826999999996</v>
      </c>
      <c r="P364" s="23">
        <v>28.766826999999996</v>
      </c>
      <c r="Q364" s="23">
        <v>28.766826999999996</v>
      </c>
      <c r="R364" s="24">
        <v>5.1469079999999998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8.7170000000000025E-3</v>
      </c>
      <c r="G365" s="23">
        <v>0.21318399999999998</v>
      </c>
      <c r="H365" s="23">
        <v>1.0562529999999999</v>
      </c>
      <c r="I365" s="23">
        <v>35.512386999999997</v>
      </c>
      <c r="J365" s="23">
        <v>0.25282800000000005</v>
      </c>
      <c r="K365" s="23">
        <v>1.5171219999999996</v>
      </c>
      <c r="L365" s="23">
        <v>97.284037000000026</v>
      </c>
      <c r="M365" s="23">
        <v>0.21227299999999999</v>
      </c>
      <c r="N365" s="24">
        <v>21.433028</v>
      </c>
      <c r="O365" s="22">
        <v>12.061968</v>
      </c>
      <c r="P365" s="23">
        <v>12.061968</v>
      </c>
      <c r="Q365" s="23">
        <v>12.061968</v>
      </c>
      <c r="R365" s="24">
        <v>2.1339479999999997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9.5271999999999954E-2</v>
      </c>
      <c r="G366" s="23">
        <v>1.9035150000000001</v>
      </c>
      <c r="H366" s="23">
        <v>9.7480259999999994</v>
      </c>
      <c r="I366" s="23">
        <v>315.359621</v>
      </c>
      <c r="J366" s="23">
        <v>2.7627869999999999</v>
      </c>
      <c r="K366" s="23">
        <v>13.598321999999998</v>
      </c>
      <c r="L366" s="23">
        <v>1063.0833479999999</v>
      </c>
      <c r="M366" s="23">
        <v>1.8954479999999998</v>
      </c>
      <c r="N366" s="24">
        <v>192.13962100000001</v>
      </c>
      <c r="O366" s="22">
        <v>67.211102000000025</v>
      </c>
      <c r="P366" s="23">
        <v>67.211102000000025</v>
      </c>
      <c r="Q366" s="23">
        <v>67.211102000000025</v>
      </c>
      <c r="R366" s="24">
        <v>14.311103999999998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80.264167999999998</v>
      </c>
      <c r="G370" s="17">
        <v>33.957578000000005</v>
      </c>
      <c r="H370" s="17">
        <v>2521.6862940000001</v>
      </c>
      <c r="I370" s="17">
        <v>55021.472907000003</v>
      </c>
      <c r="J370" s="17"/>
      <c r="K370" s="17">
        <v>413.30059699999993</v>
      </c>
      <c r="L370" s="17">
        <v>6867.1429050000006</v>
      </c>
      <c r="M370" s="17">
        <v>63.966069000000005</v>
      </c>
      <c r="N370" s="19">
        <v>25104.185737</v>
      </c>
      <c r="O370" s="16">
        <v>3198.3036260000003</v>
      </c>
      <c r="P370" s="17">
        <v>5728.3281139999981</v>
      </c>
      <c r="Q370" s="17">
        <v>7810.8402079999987</v>
      </c>
      <c r="R370" s="19">
        <v>353.65385100000009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1823.6674309999999</v>
      </c>
      <c r="P372" s="17">
        <v>3377.1619200000005</v>
      </c>
      <c r="Q372" s="17">
        <v>6754.3238419999989</v>
      </c>
      <c r="R372" s="19">
        <v>71.59583600000002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83.658580999999998</v>
      </c>
      <c r="G374" s="27">
        <f t="shared" si="49"/>
        <v>281.757453</v>
      </c>
      <c r="H374" s="27">
        <f t="shared" si="49"/>
        <v>3756.4158609999995</v>
      </c>
      <c r="I374" s="27">
        <f t="shared" si="49"/>
        <v>97105.53130599999</v>
      </c>
      <c r="J374" s="27">
        <f t="shared" si="49"/>
        <v>146.51383600000003</v>
      </c>
      <c r="K374" s="27">
        <f t="shared" si="49"/>
        <v>2147.4514679999997</v>
      </c>
      <c r="L374" s="27">
        <f t="shared" si="49"/>
        <v>34359.478736000005</v>
      </c>
      <c r="M374" s="27">
        <f t="shared" si="49"/>
        <v>311.68914999999998</v>
      </c>
      <c r="N374" s="28">
        <f t="shared" si="49"/>
        <v>49892.142798999994</v>
      </c>
      <c r="O374" s="26">
        <f t="shared" si="49"/>
        <v>17631.289698</v>
      </c>
      <c r="P374" s="27">
        <f t="shared" si="49"/>
        <v>21714.808675</v>
      </c>
      <c r="Q374" s="27">
        <f t="shared" si="49"/>
        <v>27174.482690999997</v>
      </c>
      <c r="R374" s="28">
        <f t="shared" si="49"/>
        <v>10574.590167999999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0.36771199999999998</v>
      </c>
      <c r="G379" s="17">
        <v>0.22858799999999996</v>
      </c>
      <c r="H379" s="17">
        <v>3.4001370000000017</v>
      </c>
      <c r="I379" s="17">
        <v>58.56947000000001</v>
      </c>
      <c r="J379" s="17">
        <v>0.50238700000000003</v>
      </c>
      <c r="K379" s="17">
        <v>8.9922679999999993</v>
      </c>
      <c r="L379" s="17">
        <v>194.60251399999996</v>
      </c>
      <c r="M379" s="17">
        <v>0.95762299999999989</v>
      </c>
      <c r="N379" s="19">
        <v>37.338828000000014</v>
      </c>
      <c r="O379" s="16">
        <v>21.866022999999995</v>
      </c>
      <c r="P379" s="17">
        <v>25.372566999999993</v>
      </c>
      <c r="Q379" s="17">
        <v>28.364744999999996</v>
      </c>
      <c r="R379" s="19">
        <v>8.9592189999999992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0.76174000000000008</v>
      </c>
      <c r="H381" s="17">
        <f t="shared" si="51"/>
        <v>3.8087149999999999</v>
      </c>
      <c r="I381" s="17">
        <f t="shared" si="51"/>
        <v>129.49616099999997</v>
      </c>
      <c r="J381" s="17">
        <f t="shared" si="51"/>
        <v>0</v>
      </c>
      <c r="K381" s="17">
        <f t="shared" si="51"/>
        <v>5.3321930000000011</v>
      </c>
      <c r="L381" s="17">
        <f t="shared" si="51"/>
        <v>0</v>
      </c>
      <c r="M381" s="17">
        <f t="shared" si="51"/>
        <v>0.76174000000000008</v>
      </c>
      <c r="N381" s="19">
        <f t="shared" si="51"/>
        <v>76.174219999999991</v>
      </c>
      <c r="O381" s="16">
        <f t="shared" si="51"/>
        <v>104.35867699999997</v>
      </c>
      <c r="P381" s="17">
        <f t="shared" si="51"/>
        <v>109.69087799999996</v>
      </c>
      <c r="Q381" s="17">
        <f>SUM(Q382:Q384)</f>
        <v>115.78480399999995</v>
      </c>
      <c r="R381" s="19">
        <f t="shared" si="51"/>
        <v>67.833139000000017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2.4727999999999997E-2</v>
      </c>
      <c r="H382" s="23">
        <v>0.12363799999999998</v>
      </c>
      <c r="I382" s="23">
        <v>4.2035949999999991</v>
      </c>
      <c r="J382" s="23"/>
      <c r="K382" s="23">
        <v>0.17308900000000002</v>
      </c>
      <c r="L382" s="23"/>
      <c r="M382" s="23">
        <v>2.4727999999999997E-2</v>
      </c>
      <c r="N382" s="24">
        <v>2.4727049999999999</v>
      </c>
      <c r="O382" s="22">
        <v>3.3876070000000014</v>
      </c>
      <c r="P382" s="23">
        <v>3.5606949999999999</v>
      </c>
      <c r="Q382" s="23">
        <v>3.7585110000000004</v>
      </c>
      <c r="R382" s="24">
        <v>2.2019449999999998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0.73701200000000011</v>
      </c>
      <c r="H384" s="23">
        <v>3.6850769999999997</v>
      </c>
      <c r="I384" s="23">
        <v>125.29256599999998</v>
      </c>
      <c r="J384" s="23"/>
      <c r="K384" s="23">
        <v>5.159104000000001</v>
      </c>
      <c r="L384" s="23"/>
      <c r="M384" s="23">
        <v>0.73701200000000011</v>
      </c>
      <c r="N384" s="24">
        <v>73.701514999999986</v>
      </c>
      <c r="O384" s="22">
        <v>100.97106999999997</v>
      </c>
      <c r="P384" s="23">
        <v>106.13018299999996</v>
      </c>
      <c r="Q384" s="23">
        <v>112.02629299999995</v>
      </c>
      <c r="R384" s="24">
        <v>65.631194000000022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4367.070416999999</v>
      </c>
      <c r="G392" s="17">
        <f t="shared" si="53"/>
        <v>145.11761600000003</v>
      </c>
      <c r="H392" s="17">
        <f t="shared" si="53"/>
        <v>4638.4080219999996</v>
      </c>
      <c r="I392" s="17">
        <f t="shared" si="53"/>
        <v>9551.7392260000015</v>
      </c>
      <c r="J392" s="17">
        <f t="shared" si="53"/>
        <v>182.91281899999996</v>
      </c>
      <c r="K392" s="17">
        <f t="shared" si="53"/>
        <v>203841.76050999999</v>
      </c>
      <c r="L392" s="17">
        <f t="shared" si="53"/>
        <v>1381.6488629999997</v>
      </c>
      <c r="M392" s="17">
        <f t="shared" si="53"/>
        <v>1514.2860499999999</v>
      </c>
      <c r="N392" s="19">
        <f t="shared" si="53"/>
        <v>9840.9126070000002</v>
      </c>
      <c r="O392" s="16">
        <f t="shared" si="53"/>
        <v>29494.682078999998</v>
      </c>
      <c r="P392" s="17">
        <f t="shared" si="53"/>
        <v>34703.603432000004</v>
      </c>
      <c r="Q392" s="17">
        <f>SUM(Q393:Q395)</f>
        <v>34703.603432000004</v>
      </c>
      <c r="R392" s="19">
        <f t="shared" si="53"/>
        <v>655.47766499999989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101.88606600000001</v>
      </c>
      <c r="G393" s="23">
        <v>6.2715250000000013</v>
      </c>
      <c r="H393" s="23">
        <v>110.71759099999998</v>
      </c>
      <c r="I393" s="23">
        <v>486.613519</v>
      </c>
      <c r="J393" s="23">
        <v>13.694557</v>
      </c>
      <c r="K393" s="23">
        <v>4467.151742</v>
      </c>
      <c r="L393" s="23">
        <v>71.289723999999993</v>
      </c>
      <c r="M393" s="23">
        <v>63.995173999999992</v>
      </c>
      <c r="N393" s="24">
        <v>598.98208599999998</v>
      </c>
      <c r="O393" s="22">
        <v>792.00438299999996</v>
      </c>
      <c r="P393" s="23">
        <v>931.24312600000007</v>
      </c>
      <c r="Q393" s="23">
        <v>931.24312600000007</v>
      </c>
      <c r="R393" s="24">
        <v>24.018394000000001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12.345366</v>
      </c>
      <c r="G394" s="23">
        <v>3.0863450000000001</v>
      </c>
      <c r="H394" s="23">
        <v>15.431706000000002</v>
      </c>
      <c r="I394" s="23">
        <v>271.59809300000001</v>
      </c>
      <c r="J394" s="23">
        <v>9.2590239999999984</v>
      </c>
      <c r="K394" s="23">
        <v>308.63420100000002</v>
      </c>
      <c r="L394" s="23">
        <v>40.122447000000008</v>
      </c>
      <c r="M394" s="23">
        <v>30.863420000000001</v>
      </c>
      <c r="N394" s="24">
        <v>370.361043</v>
      </c>
      <c r="O394" s="22">
        <v>277.5807440000001</v>
      </c>
      <c r="P394" s="23">
        <v>326.08752200000004</v>
      </c>
      <c r="Q394" s="23">
        <v>326.08752200000004</v>
      </c>
      <c r="R394" s="24">
        <v>14.692600999999998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4252.8389849999994</v>
      </c>
      <c r="G395" s="23">
        <v>135.75974600000004</v>
      </c>
      <c r="H395" s="23">
        <v>4512.2587249999997</v>
      </c>
      <c r="I395" s="23">
        <v>8793.5276140000005</v>
      </c>
      <c r="J395" s="23">
        <v>159.95923799999997</v>
      </c>
      <c r="K395" s="23">
        <v>199065.974567</v>
      </c>
      <c r="L395" s="23">
        <v>1270.2366919999997</v>
      </c>
      <c r="M395" s="23">
        <v>1419.4274559999999</v>
      </c>
      <c r="N395" s="24">
        <v>8871.5694779999994</v>
      </c>
      <c r="O395" s="22">
        <v>28425.096952</v>
      </c>
      <c r="P395" s="23">
        <v>33446.272784000001</v>
      </c>
      <c r="Q395" s="23">
        <v>33446.272784000001</v>
      </c>
      <c r="R395" s="24">
        <v>616.76666999999986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0.50053473233835</v>
      </c>
      <c r="G397" s="17">
        <f t="shared" si="54"/>
        <v>0.2613584949822767</v>
      </c>
      <c r="H397" s="17">
        <f t="shared" si="54"/>
        <v>60.788734482516219</v>
      </c>
      <c r="I397" s="17">
        <f t="shared" si="54"/>
        <v>36.910705238472616</v>
      </c>
      <c r="J397" s="17">
        <f t="shared" si="54"/>
        <v>11.542689715512932</v>
      </c>
      <c r="K397" s="17">
        <f t="shared" si="54"/>
        <v>0.51019192540267788</v>
      </c>
      <c r="L397" s="17">
        <f t="shared" si="54"/>
        <v>3671.2306229047508</v>
      </c>
      <c r="M397" s="17">
        <f t="shared" si="54"/>
        <v>0.50005187268513374</v>
      </c>
      <c r="N397" s="19">
        <f t="shared" si="54"/>
        <v>95.636694766704153</v>
      </c>
      <c r="O397" s="16">
        <f t="shared" si="54"/>
        <v>752.17189780447097</v>
      </c>
      <c r="P397" s="17">
        <f t="shared" si="54"/>
        <v>752.17189780447097</v>
      </c>
      <c r="Q397" s="17">
        <f>SUM(Q398:Q401)</f>
        <v>752.17189780447097</v>
      </c>
      <c r="R397" s="19">
        <f t="shared" si="54"/>
        <v>360.90209529212268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1.6501745423794189E-2</v>
      </c>
      <c r="G398" s="23">
        <v>8.6284196740619816E-3</v>
      </c>
      <c r="H398" s="23">
        <v>1.9958309678454242</v>
      </c>
      <c r="I398" s="23">
        <v>1.2120465936989437</v>
      </c>
      <c r="J398" s="23">
        <v>0.38103084128201803</v>
      </c>
      <c r="K398" s="23">
        <v>1.7367160259584676E-2</v>
      </c>
      <c r="L398" s="23">
        <v>328.90675339998086</v>
      </c>
      <c r="M398" s="23">
        <v>1.6458474682004669E-2</v>
      </c>
      <c r="N398" s="24">
        <v>3.1463013479676172</v>
      </c>
      <c r="O398" s="22">
        <v>14.770245491163575</v>
      </c>
      <c r="P398" s="23">
        <v>14.770245491163575</v>
      </c>
      <c r="Q398" s="23">
        <v>14.770245491163575</v>
      </c>
      <c r="R398" s="24">
        <v>7.0804053792512409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3.6872401470235239E-2</v>
      </c>
      <c r="G399" s="23">
        <v>1.9239989257049804E-2</v>
      </c>
      <c r="H399" s="23">
        <v>4.4872747396066313</v>
      </c>
      <c r="I399" s="23">
        <v>2.7244511874965331</v>
      </c>
      <c r="J399" s="23">
        <v>0.84975940081712353</v>
      </c>
      <c r="K399" s="23">
        <v>3.6974272008880538E-2</v>
      </c>
      <c r="L399" s="23">
        <v>38.821376047881628</v>
      </c>
      <c r="M399" s="23">
        <v>3.6867307943302986E-2</v>
      </c>
      <c r="N399" s="24">
        <v>7.0526083383889162</v>
      </c>
      <c r="O399" s="22">
        <v>38.734808446819933</v>
      </c>
      <c r="P399" s="23">
        <v>38.734808446819933</v>
      </c>
      <c r="Q399" s="23">
        <v>38.734808446819933</v>
      </c>
      <c r="R399" s="24">
        <v>18.591619212373168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6.0109203558230101E-2</v>
      </c>
      <c r="G400" s="23">
        <v>3.1519743775836571E-2</v>
      </c>
      <c r="H400" s="23">
        <v>7.2075243050226669</v>
      </c>
      <c r="I400" s="23">
        <v>4.3784563727762462</v>
      </c>
      <c r="J400" s="23">
        <v>1.3916361948800509</v>
      </c>
      <c r="K400" s="23">
        <v>6.7396531849189534E-2</v>
      </c>
      <c r="L400" s="23">
        <v>2769.361798877525</v>
      </c>
      <c r="M400" s="23">
        <v>5.9744837143682145E-2</v>
      </c>
      <c r="N400" s="24">
        <v>11.410278263939061</v>
      </c>
      <c r="O400" s="22">
        <v>79.165267502735333</v>
      </c>
      <c r="P400" s="23">
        <v>79.165267502735333</v>
      </c>
      <c r="Q400" s="23">
        <v>79.165267502735333</v>
      </c>
      <c r="R400" s="24">
        <v>37.888673448392225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0.38705138188609045</v>
      </c>
      <c r="G401" s="23">
        <v>0.20197034227532834</v>
      </c>
      <c r="H401" s="23">
        <v>47.098104470041498</v>
      </c>
      <c r="I401" s="23">
        <v>28.595751084500897</v>
      </c>
      <c r="J401" s="23">
        <v>8.9202632785337386</v>
      </c>
      <c r="K401" s="23">
        <v>0.38845396128502313</v>
      </c>
      <c r="L401" s="23">
        <v>534.14069457936307</v>
      </c>
      <c r="M401" s="23">
        <v>0.38698125291614388</v>
      </c>
      <c r="N401" s="24">
        <v>74.027506816408561</v>
      </c>
      <c r="O401" s="22">
        <v>619.50157636375206</v>
      </c>
      <c r="P401" s="23">
        <v>619.50157636375206</v>
      </c>
      <c r="Q401" s="23">
        <v>619.50157636375206</v>
      </c>
      <c r="R401" s="24">
        <v>297.34139725210605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24.126669000000003</v>
      </c>
      <c r="H403" s="17">
        <v>120.63334399999999</v>
      </c>
      <c r="I403" s="17">
        <v>4101.533903999999</v>
      </c>
      <c r="J403" s="17"/>
      <c r="K403" s="17">
        <v>168.88668399999995</v>
      </c>
      <c r="L403" s="17"/>
      <c r="M403" s="17">
        <v>24.126669000000003</v>
      </c>
      <c r="N403" s="19">
        <v>2412.6669949999991</v>
      </c>
      <c r="O403" s="16">
        <v>2560.8630920000005</v>
      </c>
      <c r="P403" s="17">
        <v>2560.8630920000005</v>
      </c>
      <c r="Q403" s="17">
        <v>2560.8630920000005</v>
      </c>
      <c r="R403" s="19">
        <v>1582.6639400000001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0.25944700000000004</v>
      </c>
      <c r="H405" s="17">
        <v>1.2971970000000002</v>
      </c>
      <c r="I405" s="17">
        <v>44.104803000000004</v>
      </c>
      <c r="J405" s="17"/>
      <c r="K405" s="17">
        <v>1.816082</v>
      </c>
      <c r="L405" s="17"/>
      <c r="M405" s="17">
        <v>0.25944700000000004</v>
      </c>
      <c r="N405" s="19">
        <v>25.944010000000002</v>
      </c>
      <c r="O405" s="16">
        <v>32.404803999999984</v>
      </c>
      <c r="P405" s="17">
        <v>32.404803999999984</v>
      </c>
      <c r="Q405" s="17">
        <v>32.404803999999984</v>
      </c>
      <c r="R405" s="19">
        <v>9.4321350000000042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4.8600130000000004</v>
      </c>
      <c r="H407" s="17">
        <v>24.300066000000005</v>
      </c>
      <c r="I407" s="17">
        <v>826.202133</v>
      </c>
      <c r="J407" s="17"/>
      <c r="K407" s="17">
        <v>34.02009799999999</v>
      </c>
      <c r="L407" s="17"/>
      <c r="M407" s="17">
        <v>4.8600130000000004</v>
      </c>
      <c r="N407" s="19">
        <v>486.00126600000004</v>
      </c>
      <c r="O407" s="16">
        <v>588.99216500000011</v>
      </c>
      <c r="P407" s="17">
        <v>588.99216500000011</v>
      </c>
      <c r="Q407" s="17">
        <v>588.99216500000011</v>
      </c>
      <c r="R407" s="19">
        <v>415.53314399999999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>
        <v>8.0002999999999991E-2</v>
      </c>
      <c r="H411" s="17">
        <v>0.40000099999999988</v>
      </c>
      <c r="I411" s="17">
        <v>13.599994000000001</v>
      </c>
      <c r="J411" s="17"/>
      <c r="K411" s="17">
        <v>0.55999899999999991</v>
      </c>
      <c r="L411" s="17">
        <v>40.000003000000007</v>
      </c>
      <c r="M411" s="17">
        <v>8.0002999999999991E-2</v>
      </c>
      <c r="N411" s="19">
        <v>8.0000020000000003</v>
      </c>
      <c r="O411" s="16">
        <v>30.095997999999998</v>
      </c>
      <c r="P411" s="17">
        <v>30.095997999999998</v>
      </c>
      <c r="Q411" s="17">
        <v>30.095997999999998</v>
      </c>
      <c r="R411" s="19">
        <v>1.5039979999999997</v>
      </c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4367.9386637323378</v>
      </c>
      <c r="G413" s="27">
        <f t="shared" si="55"/>
        <v>175.69543449498232</v>
      </c>
      <c r="H413" s="27">
        <f t="shared" si="55"/>
        <v>4853.0362164825156</v>
      </c>
      <c r="I413" s="27">
        <f t="shared" si="55"/>
        <v>14762.156396238473</v>
      </c>
      <c r="J413" s="27">
        <f t="shared" si="55"/>
        <v>194.95789571551288</v>
      </c>
      <c r="K413" s="27">
        <f t="shared" si="55"/>
        <v>204061.8780259254</v>
      </c>
      <c r="L413" s="27">
        <f t="shared" si="55"/>
        <v>5287.4820029047505</v>
      </c>
      <c r="M413" s="27">
        <f t="shared" si="55"/>
        <v>1545.8315968726849</v>
      </c>
      <c r="N413" s="28">
        <f t="shared" si="55"/>
        <v>12982.674622766704</v>
      </c>
      <c r="O413" s="26">
        <f t="shared" si="55"/>
        <v>33585.434735804469</v>
      </c>
      <c r="P413" s="27">
        <f t="shared" si="55"/>
        <v>38803.194833804475</v>
      </c>
      <c r="Q413" s="27">
        <f t="shared" si="55"/>
        <v>38812.280937804477</v>
      </c>
      <c r="R413" s="28">
        <f t="shared" si="55"/>
        <v>3102.3053352921224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272.65037772243141</v>
      </c>
      <c r="G418" s="17">
        <f t="shared" ref="G418:R418" si="57">SUM(G419:G427)</f>
        <v>834.94691229389571</v>
      </c>
      <c r="H418" s="17">
        <f t="shared" si="57"/>
        <v>896.30611276895002</v>
      </c>
      <c r="I418" s="17">
        <f t="shared" si="57"/>
        <v>2153.2060684551602</v>
      </c>
      <c r="J418" s="17">
        <f t="shared" si="57"/>
        <v>138.9108760328846</v>
      </c>
      <c r="K418" s="17">
        <f t="shared" si="57"/>
        <v>915.91829951647242</v>
      </c>
      <c r="L418" s="17">
        <f t="shared" si="57"/>
        <v>2812.6526150721907</v>
      </c>
      <c r="M418" s="17">
        <f t="shared" si="57"/>
        <v>30.796296650723601</v>
      </c>
      <c r="N418" s="19">
        <f t="shared" si="57"/>
        <v>3405.1015560479232</v>
      </c>
      <c r="O418" s="16">
        <f t="shared" si="57"/>
        <v>1391.5253810626996</v>
      </c>
      <c r="P418" s="17">
        <f t="shared" si="57"/>
        <v>1397.9674800179669</v>
      </c>
      <c r="Q418" s="17">
        <f t="shared" si="57"/>
        <v>1503.9468309565127</v>
      </c>
      <c r="R418" s="19">
        <f t="shared" si="57"/>
        <v>1.3456532037444018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15.329150895068004</v>
      </c>
      <c r="G419" s="23">
        <v>30.777102598423426</v>
      </c>
      <c r="H419" s="23">
        <v>123.76209249471361</v>
      </c>
      <c r="I419" s="23">
        <v>117.4327820277361</v>
      </c>
      <c r="J419" s="23">
        <v>13.320215843509011</v>
      </c>
      <c r="K419" s="23">
        <v>473.67713293770862</v>
      </c>
      <c r="L419" s="23">
        <v>146.35306489935502</v>
      </c>
      <c r="M419" s="23">
        <v>23.350610293555601</v>
      </c>
      <c r="N419" s="24">
        <v>129.09120787508789</v>
      </c>
      <c r="O419" s="22">
        <v>17.783148255153321</v>
      </c>
      <c r="P419" s="23">
        <v>17.898724210420433</v>
      </c>
      <c r="Q419" s="23">
        <v>22.864641148966495</v>
      </c>
      <c r="R419" s="24">
        <v>0.63327155524493284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11.756453827363456</v>
      </c>
      <c r="G420" s="23">
        <v>2.2235046954724997</v>
      </c>
      <c r="H420" s="23">
        <v>65.923314274236404</v>
      </c>
      <c r="I420" s="23">
        <v>22.925101427423638</v>
      </c>
      <c r="J420" s="23">
        <v>3.6646781893756377</v>
      </c>
      <c r="K420" s="23">
        <v>45.149009578763902</v>
      </c>
      <c r="L420" s="23">
        <v>180.60412817283498</v>
      </c>
      <c r="M420" s="23">
        <v>2.10357168E-4</v>
      </c>
      <c r="N420" s="24">
        <v>2.8172835000000001E-5</v>
      </c>
      <c r="O420" s="22">
        <v>4.6728992075463784</v>
      </c>
      <c r="P420" s="23">
        <v>4.6728992075463784</v>
      </c>
      <c r="Q420" s="23">
        <v>4.6728992075463784</v>
      </c>
      <c r="R420" s="24">
        <v>0.1634168134994689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18.710952599999999</v>
      </c>
      <c r="P421" s="23">
        <v>18.710952599999999</v>
      </c>
      <c r="Q421" s="23">
        <v>18.710952599999999</v>
      </c>
      <c r="R421" s="24">
        <v>0.46777381499999998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233.29164299999999</v>
      </c>
      <c r="G423" s="23">
        <v>794.18432099999984</v>
      </c>
      <c r="H423" s="23">
        <v>694.91128300000003</v>
      </c>
      <c r="I423" s="23">
        <v>1985.4607980000001</v>
      </c>
      <c r="J423" s="23">
        <v>114.16399799999998</v>
      </c>
      <c r="K423" s="23">
        <v>397.09215699999993</v>
      </c>
      <c r="L423" s="23">
        <v>2481.8260010000008</v>
      </c>
      <c r="M423" s="23">
        <v>7.4454759999999984</v>
      </c>
      <c r="N423" s="24">
        <v>3276.0103200000003</v>
      </c>
      <c r="O423" s="22">
        <v>2.3197229999999998</v>
      </c>
      <c r="P423" s="23">
        <v>8.6462460000000014</v>
      </c>
      <c r="Q423" s="23">
        <v>109.65967999999999</v>
      </c>
      <c r="R423" s="24">
        <v>8.1191020000000017E-2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12.27313</v>
      </c>
      <c r="G427" s="23">
        <v>7.7619839999999973</v>
      </c>
      <c r="H427" s="23">
        <v>11.709422999999996</v>
      </c>
      <c r="I427" s="23">
        <v>27.387387</v>
      </c>
      <c r="J427" s="23">
        <v>7.7619839999999973</v>
      </c>
      <c r="K427" s="23"/>
      <c r="L427" s="23">
        <v>3.8694209999999987</v>
      </c>
      <c r="M427" s="23"/>
      <c r="N427" s="24"/>
      <c r="O427" s="22">
        <v>1348.0386579999999</v>
      </c>
      <c r="P427" s="23">
        <v>1348.0386579999999</v>
      </c>
      <c r="Q427" s="23">
        <v>1348.0386579999999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6.7079680000000019</v>
      </c>
      <c r="P429" s="17">
        <f t="shared" si="58"/>
        <v>9.0852450000000005</v>
      </c>
      <c r="Q429" s="17">
        <f>SUM(Q430:Q432)</f>
        <v>12.203832999999998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6.7079680000000019</v>
      </c>
      <c r="P430" s="35">
        <v>9.0852450000000005</v>
      </c>
      <c r="Q430" s="35">
        <v>12.203832999999998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498.68787700000001</v>
      </c>
      <c r="G434" s="17">
        <v>872.70378599999992</v>
      </c>
      <c r="H434" s="17">
        <v>124.67197</v>
      </c>
      <c r="I434" s="17">
        <v>1745.407575</v>
      </c>
      <c r="J434" s="17"/>
      <c r="K434" s="17"/>
      <c r="L434" s="17">
        <v>8353.0219620000007</v>
      </c>
      <c r="M434" s="17">
        <v>374.01591000000008</v>
      </c>
      <c r="N434" s="19">
        <v>225032.90507400001</v>
      </c>
      <c r="O434" s="16">
        <v>57473.777969000002</v>
      </c>
      <c r="P434" s="17">
        <v>60964.593117000004</v>
      </c>
      <c r="Q434" s="17">
        <v>62086.640842000008</v>
      </c>
      <c r="R434" s="19">
        <v>32127.966558000004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1.573358</v>
      </c>
      <c r="G436" s="17">
        <f t="shared" si="59"/>
        <v>0.58148000000000022</v>
      </c>
      <c r="H436" s="17">
        <f t="shared" si="59"/>
        <v>1.5675790000000001</v>
      </c>
      <c r="I436" s="17">
        <f t="shared" si="59"/>
        <v>1.4369459999999998</v>
      </c>
      <c r="J436" s="17">
        <f t="shared" si="59"/>
        <v>172.24847299999996</v>
      </c>
      <c r="K436" s="17">
        <f t="shared" si="59"/>
        <v>2.0034010000000002</v>
      </c>
      <c r="L436" s="17">
        <f t="shared" si="59"/>
        <v>3.4715600000000002</v>
      </c>
      <c r="M436" s="17">
        <f t="shared" si="59"/>
        <v>2.2866279999999999</v>
      </c>
      <c r="N436" s="19">
        <f t="shared" si="59"/>
        <v>18.510352000000008</v>
      </c>
      <c r="O436" s="16">
        <f t="shared" si="59"/>
        <v>4.0114219999999996</v>
      </c>
      <c r="P436" s="17">
        <f t="shared" si="59"/>
        <v>4.0114219999999996</v>
      </c>
      <c r="Q436" s="17">
        <f>SUM(Q437:Q438)</f>
        <v>4.4576529999999996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1.573358</v>
      </c>
      <c r="G437" s="23">
        <v>0.58148000000000022</v>
      </c>
      <c r="H437" s="23">
        <v>1.5675790000000001</v>
      </c>
      <c r="I437" s="23">
        <v>1.4369459999999998</v>
      </c>
      <c r="J437" s="23">
        <v>172.24847299999996</v>
      </c>
      <c r="K437" s="23">
        <v>2.0034010000000002</v>
      </c>
      <c r="L437" s="23">
        <v>3.4715600000000002</v>
      </c>
      <c r="M437" s="23">
        <v>2.2866279999999999</v>
      </c>
      <c r="N437" s="24">
        <v>18.510352000000008</v>
      </c>
      <c r="O437" s="22">
        <v>4.0114219999999996</v>
      </c>
      <c r="P437" s="23">
        <v>4.0114219999999996</v>
      </c>
      <c r="Q437" s="23">
        <v>4.4576529999999996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6.2105919999999983</v>
      </c>
      <c r="P440" s="17">
        <f t="shared" si="60"/>
        <v>6.2105919999999983</v>
      </c>
      <c r="Q440" s="17">
        <f>SUM(Q441:Q447)</f>
        <v>6.2105919999999983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1.1926759999999998</v>
      </c>
      <c r="P441" s="23">
        <v>1.1926759999999998</v>
      </c>
      <c r="Q441" s="23">
        <v>1.1926759999999998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2.8592879999999989</v>
      </c>
      <c r="P442" s="23">
        <v>2.8592879999999989</v>
      </c>
      <c r="Q442" s="23">
        <v>2.8592879999999989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2.1586279999999998</v>
      </c>
      <c r="P445" s="23">
        <v>2.1586279999999998</v>
      </c>
      <c r="Q445" s="23">
        <v>2.1586279999999998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772.91161272243141</v>
      </c>
      <c r="G449" s="27">
        <f t="shared" si="61"/>
        <v>1708.2321782938957</v>
      </c>
      <c r="H449" s="27">
        <f t="shared" si="61"/>
        <v>1022.54566176895</v>
      </c>
      <c r="I449" s="27">
        <f t="shared" si="61"/>
        <v>3900.0505894551602</v>
      </c>
      <c r="J449" s="27">
        <f t="shared" si="61"/>
        <v>311.15934903288456</v>
      </c>
      <c r="K449" s="27">
        <f t="shared" si="61"/>
        <v>917.92170051647247</v>
      </c>
      <c r="L449" s="27">
        <f t="shared" si="61"/>
        <v>11169.146137072192</v>
      </c>
      <c r="M449" s="27">
        <f t="shared" si="61"/>
        <v>407.09883465072369</v>
      </c>
      <c r="N449" s="28">
        <f t="shared" si="61"/>
        <v>228456.51698204794</v>
      </c>
      <c r="O449" s="26">
        <f t="shared" si="61"/>
        <v>58882.2333320627</v>
      </c>
      <c r="P449" s="27">
        <f t="shared" si="61"/>
        <v>62381.867856017969</v>
      </c>
      <c r="Q449" s="27">
        <f t="shared" si="61"/>
        <v>63613.459750956521</v>
      </c>
      <c r="R449" s="28">
        <f t="shared" si="61"/>
        <v>32129.312211203749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1927.5119379999999</v>
      </c>
      <c r="P454" s="17">
        <f t="shared" si="63"/>
        <v>43833.255254999989</v>
      </c>
      <c r="Q454" s="17">
        <f>SUM(Q455:Q460)</f>
        <v>43833.255254999989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280.44210000000004</v>
      </c>
      <c r="P455" s="23">
        <v>7291.4946</v>
      </c>
      <c r="Q455" s="23">
        <v>7291.4946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1319.0577539999999</v>
      </c>
      <c r="P456" s="23">
        <v>28291.762765999993</v>
      </c>
      <c r="Q456" s="23">
        <v>28291.762765999993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6.7190290000000008</v>
      </c>
      <c r="P457" s="23">
        <v>174.69474399999999</v>
      </c>
      <c r="Q457" s="23">
        <v>174.69474399999999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20.867999999999999</v>
      </c>
      <c r="P458" s="23">
        <v>542.56799999999987</v>
      </c>
      <c r="Q458" s="23">
        <v>542.56799999999987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115.86019500000002</v>
      </c>
      <c r="P459" s="23">
        <v>2734.0487850000004</v>
      </c>
      <c r="Q459" s="23">
        <v>2734.0487850000004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184.56485999999998</v>
      </c>
      <c r="P460" s="23">
        <v>4798.6863599999997</v>
      </c>
      <c r="Q460" s="23">
        <v>4798.6863599999997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1.1129960000000001</v>
      </c>
      <c r="G470" s="17">
        <f t="shared" si="65"/>
        <v>153.03703399999998</v>
      </c>
      <c r="H470" s="17">
        <f t="shared" si="65"/>
        <v>13.912460000000001</v>
      </c>
      <c r="I470" s="17">
        <f t="shared" si="65"/>
        <v>12.695117000000002</v>
      </c>
      <c r="J470" s="17">
        <f t="shared" si="65"/>
        <v>24.346800000000005</v>
      </c>
      <c r="K470" s="17">
        <f t="shared" si="65"/>
        <v>9.0430980000000005</v>
      </c>
      <c r="L470" s="17">
        <f t="shared" si="65"/>
        <v>19.129628999999994</v>
      </c>
      <c r="M470" s="17">
        <f t="shared" si="65"/>
        <v>3.4781140000000001</v>
      </c>
      <c r="N470" s="19">
        <f t="shared" si="65"/>
        <v>97.387207000000018</v>
      </c>
      <c r="O470" s="16">
        <f t="shared" si="65"/>
        <v>939.090913</v>
      </c>
      <c r="P470" s="17">
        <f t="shared" si="65"/>
        <v>991.26263100000006</v>
      </c>
      <c r="Q470" s="17">
        <f>SUM(Q471:Q475)</f>
        <v>1008.6532029999998</v>
      </c>
      <c r="R470" s="19">
        <f t="shared" si="65"/>
        <v>86.952864000000005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1.1129960000000001</v>
      </c>
      <c r="G475" s="23">
        <v>153.03703399999998</v>
      </c>
      <c r="H475" s="23">
        <v>13.912460000000001</v>
      </c>
      <c r="I475" s="23">
        <v>12.695117000000002</v>
      </c>
      <c r="J475" s="23">
        <v>24.346800000000005</v>
      </c>
      <c r="K475" s="23">
        <v>9.0430980000000005</v>
      </c>
      <c r="L475" s="23">
        <v>19.129628999999994</v>
      </c>
      <c r="M475" s="23">
        <v>3.4781140000000001</v>
      </c>
      <c r="N475" s="24">
        <v>97.387207000000018</v>
      </c>
      <c r="O475" s="22">
        <v>939.090913</v>
      </c>
      <c r="P475" s="23">
        <v>991.26263100000006</v>
      </c>
      <c r="Q475" s="23">
        <v>1008.6532029999998</v>
      </c>
      <c r="R475" s="24">
        <v>86.952864000000005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1683.1756930000006</v>
      </c>
      <c r="P520" s="17">
        <f t="shared" si="70"/>
        <v>10506.005733000002</v>
      </c>
      <c r="Q520" s="17">
        <f>SUM(Q521:Q524)</f>
        <v>41934.231346999986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1683.1756930000006</v>
      </c>
      <c r="P524" s="23">
        <v>10506.005733000002</v>
      </c>
      <c r="Q524" s="23">
        <v>41934.231346999986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1.1129960000000001</v>
      </c>
      <c r="G526" s="27">
        <f t="shared" si="71"/>
        <v>153.03703399999998</v>
      </c>
      <c r="H526" s="27">
        <f t="shared" si="71"/>
        <v>13.912460000000001</v>
      </c>
      <c r="I526" s="27">
        <f t="shared" si="71"/>
        <v>12.695117000000002</v>
      </c>
      <c r="J526" s="27">
        <f t="shared" si="71"/>
        <v>24.346800000000005</v>
      </c>
      <c r="K526" s="27">
        <f t="shared" si="71"/>
        <v>9.0430980000000005</v>
      </c>
      <c r="L526" s="27">
        <f t="shared" si="71"/>
        <v>19.129628999999994</v>
      </c>
      <c r="M526" s="27">
        <f t="shared" si="71"/>
        <v>3.4781140000000001</v>
      </c>
      <c r="N526" s="28">
        <f t="shared" si="71"/>
        <v>97.387207000000018</v>
      </c>
      <c r="O526" s="26">
        <f t="shared" si="71"/>
        <v>4549.7785440000007</v>
      </c>
      <c r="P526" s="27">
        <f t="shared" si="71"/>
        <v>55330.523618999992</v>
      </c>
      <c r="Q526" s="27">
        <f t="shared" si="71"/>
        <v>86776.139804999984</v>
      </c>
      <c r="R526" s="28">
        <f t="shared" si="71"/>
        <v>86.952864000000005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11698.793470000004</v>
      </c>
      <c r="P557" s="17">
        <f t="shared" si="75"/>
        <v>14298.525359000005</v>
      </c>
      <c r="Q557" s="17">
        <f>SUM(Q558:Q559)</f>
        <v>22097.721002000006</v>
      </c>
      <c r="R557" s="19">
        <f t="shared" si="75"/>
        <v>1052.8914049999998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10481.671110000003</v>
      </c>
      <c r="P558" s="23">
        <v>12810.931361000004</v>
      </c>
      <c r="Q558" s="23">
        <v>19798.712108000007</v>
      </c>
      <c r="R558" s="24">
        <v>943.35039899999992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1217.1223600000003</v>
      </c>
      <c r="P559" s="23">
        <v>1487.5939980000005</v>
      </c>
      <c r="Q559" s="23">
        <v>2299.0088940000001</v>
      </c>
      <c r="R559" s="24">
        <v>109.541006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11698.793470000004</v>
      </c>
      <c r="P653" s="27">
        <f t="shared" si="87"/>
        <v>14298.525359000005</v>
      </c>
      <c r="Q653" s="27">
        <f t="shared" si="87"/>
        <v>22097.721002000006</v>
      </c>
      <c r="R653" s="28">
        <f t="shared" si="87"/>
        <v>1052.8914049999998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2013&amp;CTOTAL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2.9030629688410388</v>
      </c>
      <c r="H4" s="188">
        <f t="shared" si="1"/>
        <v>209.4951956733068</v>
      </c>
      <c r="I4" s="188">
        <f t="shared" si="1"/>
        <v>330.32559423197296</v>
      </c>
      <c r="J4" s="188">
        <f t="shared" si="1"/>
        <v>110.40466632734201</v>
      </c>
      <c r="K4" s="188">
        <f t="shared" si="1"/>
        <v>85.591572790707062</v>
      </c>
      <c r="L4" s="188">
        <f t="shared" si="0"/>
        <v>735.81702965350257</v>
      </c>
      <c r="M4" s="189">
        <f t="shared" si="0"/>
        <v>3.1591326705074405E-2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1.751528650476611</v>
      </c>
      <c r="H5" s="113">
        <v>0.27040811088478828</v>
      </c>
      <c r="I5" s="113">
        <v>13.981355845902826</v>
      </c>
      <c r="J5" s="113">
        <v>10.965553129599625</v>
      </c>
      <c r="K5" s="113">
        <v>0.46768560788469271</v>
      </c>
      <c r="L5" s="113">
        <v>25.685003304523551</v>
      </c>
      <c r="M5" s="24">
        <v>1.2442167589813001E-3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0.17357982913712508</v>
      </c>
      <c r="H6" s="113">
        <v>12.626702175838449</v>
      </c>
      <c r="I6" s="113">
        <v>0.7701830528738447</v>
      </c>
      <c r="J6" s="113">
        <v>0.42573289459419172</v>
      </c>
      <c r="K6" s="113">
        <v>0.61865466741521935</v>
      </c>
      <c r="L6" s="113">
        <v>14.441272810705756</v>
      </c>
      <c r="M6" s="24">
        <v>2.9552949332114001E-2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0.89446494441646063</v>
      </c>
      <c r="H7" s="113">
        <v>196.06847921578509</v>
      </c>
      <c r="I7" s="113">
        <v>313.71010589389033</v>
      </c>
      <c r="J7" s="113">
        <v>98.036084420850301</v>
      </c>
      <c r="K7" s="113">
        <v>78.429418166695498</v>
      </c>
      <c r="L7" s="113">
        <v>686.24408769723016</v>
      </c>
      <c r="M7" s="24">
        <v>7.94E-4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2.0201341302669495E-2</v>
      </c>
      <c r="H8" s="113">
        <v>0.36444069585241223</v>
      </c>
      <c r="I8" s="113">
        <v>1.0277596001081373</v>
      </c>
      <c r="J8" s="113">
        <v>0.72142570098191772</v>
      </c>
      <c r="K8" s="113">
        <v>5.6344860790986031</v>
      </c>
      <c r="L8" s="113">
        <v>7.7481120674707098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6.3288203508172533E-2</v>
      </c>
      <c r="H9" s="113">
        <v>0.16516547494607298</v>
      </c>
      <c r="I9" s="113">
        <v>0.83618983919777645</v>
      </c>
      <c r="J9" s="113">
        <v>0.2558701813159861</v>
      </c>
      <c r="K9" s="113">
        <v>0.44132826961303379</v>
      </c>
      <c r="L9" s="113">
        <v>1.6985537735723959</v>
      </c>
      <c r="M9" s="24">
        <v>1.6061397910000001E-7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1.7780000000000001E-3</v>
      </c>
      <c r="G11" s="17">
        <f t="shared" ref="G11:K11" si="3">SUM(G12:G16)</f>
        <v>3.6538512693300003E-2</v>
      </c>
      <c r="H11" s="111">
        <f t="shared" si="3"/>
        <v>3.5563374443685598</v>
      </c>
      <c r="I11" s="111">
        <f t="shared" si="3"/>
        <v>5.6910878124008395</v>
      </c>
      <c r="J11" s="111">
        <f t="shared" si="3"/>
        <v>1.7784198611528399</v>
      </c>
      <c r="K11" s="111">
        <f t="shared" si="3"/>
        <v>1.42280435846484</v>
      </c>
      <c r="L11" s="111">
        <f t="shared" si="2"/>
        <v>12.448649476387079</v>
      </c>
      <c r="M11" s="112">
        <f t="shared" si="2"/>
        <v>1.9999999999999999E-6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1.7780000000000001E-3</v>
      </c>
      <c r="G14" s="23">
        <v>3.6538512693300003E-2</v>
      </c>
      <c r="H14" s="113">
        <v>3.5563374443685598</v>
      </c>
      <c r="I14" s="113">
        <v>5.6910878124008395</v>
      </c>
      <c r="J14" s="113">
        <v>1.7784198611528399</v>
      </c>
      <c r="K14" s="113">
        <v>1.42280435846484</v>
      </c>
      <c r="L14" s="113">
        <v>12.448649476387079</v>
      </c>
      <c r="M14" s="24">
        <v>1.9999999999999999E-6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3.326142003938716E-2</v>
      </c>
      <c r="H18" s="111">
        <f t="shared" si="5"/>
        <v>0.1146639254158556</v>
      </c>
      <c r="I18" s="111">
        <f t="shared" si="5"/>
        <v>0.27703898435089169</v>
      </c>
      <c r="J18" s="111">
        <f t="shared" si="5"/>
        <v>0.14684376132836652</v>
      </c>
      <c r="K18" s="111">
        <f t="shared" si="5"/>
        <v>0.5690224996544464</v>
      </c>
      <c r="L18" s="111">
        <f t="shared" si="4"/>
        <v>1.107569226503041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3.5447012201020978E-4</v>
      </c>
      <c r="H19" s="113">
        <v>8.5008625904720004E-4</v>
      </c>
      <c r="I19" s="113">
        <v>1.9732046759334001E-3</v>
      </c>
      <c r="J19" s="113">
        <v>8.0180773263780001E-4</v>
      </c>
      <c r="K19" s="113">
        <v>8.0180773263780001E-4</v>
      </c>
      <c r="L19" s="113">
        <v>4.4269064002562001E-3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6.2311532464921745E-3</v>
      </c>
      <c r="H20" s="113">
        <v>1.23001461059972E-2</v>
      </c>
      <c r="I20" s="113">
        <v>2.9154515856122103E-2</v>
      </c>
      <c r="J20" s="113">
        <v>1.4405435583378302E-2</v>
      </c>
      <c r="K20" s="113">
        <v>1.4405435583378302E-2</v>
      </c>
      <c r="L20" s="113">
        <v>7.0265576723755496E-2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2.1051994252399E-3</v>
      </c>
      <c r="H21" s="113">
        <v>4.1523706831400001E-4</v>
      </c>
      <c r="I21" s="113">
        <v>3.8157421564819997E-3</v>
      </c>
      <c r="J21" s="113">
        <v>4.1220418152380001E-4</v>
      </c>
      <c r="K21" s="113">
        <v>4.1220418152380001E-4</v>
      </c>
      <c r="L21" s="113">
        <v>5.0553867263803997E-3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3.2609632206847101E-2</v>
      </c>
      <c r="I22" s="113">
        <v>9.20058314965609E-2</v>
      </c>
      <c r="J22" s="113">
        <v>6.4637029431033999E-2</v>
      </c>
      <c r="K22" s="113">
        <v>0.48681576775711394</v>
      </c>
      <c r="L22" s="113">
        <v>0.67606826089155592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2.4570597245644876E-2</v>
      </c>
      <c r="H24" s="113">
        <v>6.8488823775650104E-2</v>
      </c>
      <c r="I24" s="113">
        <v>0.15008969016579329</v>
      </c>
      <c r="J24" s="113">
        <v>6.6587284399792598E-2</v>
      </c>
      <c r="K24" s="113">
        <v>6.6587284399792598E-2</v>
      </c>
      <c r="L24" s="113">
        <v>0.35175309576109315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48.458531469013465</v>
      </c>
      <c r="I26" s="111">
        <f t="shared" si="7"/>
        <v>0.59216128128000001</v>
      </c>
      <c r="J26" s="111">
        <f t="shared" si="7"/>
        <v>0.17764838438399999</v>
      </c>
      <c r="K26" s="111">
        <f t="shared" si="7"/>
        <v>0.118432256256</v>
      </c>
      <c r="L26" s="111">
        <f t="shared" si="6"/>
        <v>49.346773390933464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48.458531469013465</v>
      </c>
      <c r="I32" s="113">
        <v>0.59216128128000001</v>
      </c>
      <c r="J32" s="113">
        <v>0.17764838438399999</v>
      </c>
      <c r="K32" s="113">
        <v>0.118432256256</v>
      </c>
      <c r="L32" s="113">
        <v>49.346773390933464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4.8906162253910299E-2</v>
      </c>
      <c r="G35" s="17">
        <f t="shared" ref="G35:K35" si="9">SUM(G36:G41)</f>
        <v>0.98659214276484841</v>
      </c>
      <c r="H35" s="111">
        <f t="shared" si="9"/>
        <v>97.467788397652271</v>
      </c>
      <c r="I35" s="111">
        <f t="shared" si="9"/>
        <v>155.98596720695147</v>
      </c>
      <c r="J35" s="111">
        <f t="shared" si="9"/>
        <v>48.749230760657383</v>
      </c>
      <c r="K35" s="111">
        <f t="shared" si="9"/>
        <v>39.00436130550441</v>
      </c>
      <c r="L35" s="111">
        <f t="shared" si="8"/>
        <v>341.20734767059753</v>
      </c>
      <c r="M35" s="112">
        <f t="shared" si="8"/>
        <v>6.8674840000000004E-10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4.8726999999999999E-2</v>
      </c>
      <c r="G38" s="23">
        <v>0.97924882486201448</v>
      </c>
      <c r="H38" s="113">
        <v>97.456637089530119</v>
      </c>
      <c r="I38" s="113">
        <v>155.93006563429671</v>
      </c>
      <c r="J38" s="113">
        <v>48.733855634296681</v>
      </c>
      <c r="K38" s="113">
        <v>38.988745634296727</v>
      </c>
      <c r="L38" s="113">
        <v>341.10930399241045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2.9475486968644523E-3</v>
      </c>
      <c r="H39" s="113">
        <v>3.3012545383999995E-3</v>
      </c>
      <c r="I39" s="113">
        <v>4.9518818075999999E-3</v>
      </c>
      <c r="J39" s="113">
        <v>4.9518818075999999E-3</v>
      </c>
      <c r="K39" s="113">
        <v>4.9518818075999999E-3</v>
      </c>
      <c r="L39" s="113">
        <v>1.8156899961200002E-2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1.7805272037E-4</v>
      </c>
      <c r="G40" s="23">
        <v>3.1118092705515439E-3</v>
      </c>
      <c r="H40" s="113">
        <v>6.4018959491300006E-3</v>
      </c>
      <c r="I40" s="113">
        <v>4.8622008752388098E-2</v>
      </c>
      <c r="J40" s="113">
        <v>8.2657210619999991E-3</v>
      </c>
      <c r="K40" s="113">
        <v>8.5088246852799976E-3</v>
      </c>
      <c r="L40" s="113">
        <v>7.1798450271078104E-2</v>
      </c>
      <c r="M40" s="24">
        <v>6.2202530000000002E-10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1.1095335403000003E-6</v>
      </c>
      <c r="G41" s="23">
        <v>1.2839599354179442E-3</v>
      </c>
      <c r="H41" s="113">
        <v>1.4481576346332997E-3</v>
      </c>
      <c r="I41" s="113">
        <v>2.3276820947823003E-3</v>
      </c>
      <c r="J41" s="113">
        <v>2.157523491097E-3</v>
      </c>
      <c r="K41" s="113">
        <v>2.1549647148019001E-3</v>
      </c>
      <c r="L41" s="113">
        <v>8.0883279547807E-3</v>
      </c>
      <c r="M41" s="24">
        <v>6.472309999999999E-11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5.06841622539103E-2</v>
      </c>
      <c r="G43" s="27">
        <f t="shared" ref="G43:K43" si="11">SUM(G35,G26,G18,G11,G4)</f>
        <v>3.9594550443385743</v>
      </c>
      <c r="H43" s="114">
        <f t="shared" si="11"/>
        <v>359.09251690975691</v>
      </c>
      <c r="I43" s="114">
        <f t="shared" si="11"/>
        <v>492.87184951695616</v>
      </c>
      <c r="J43" s="114">
        <f t="shared" si="11"/>
        <v>161.25680909486459</v>
      </c>
      <c r="K43" s="114">
        <f t="shared" si="11"/>
        <v>126.70619321058675</v>
      </c>
      <c r="L43" s="114">
        <f t="shared" si="10"/>
        <v>1139.9273694179237</v>
      </c>
      <c r="M43" s="28">
        <f t="shared" si="10"/>
        <v>3.1593327391822808E-2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2.8229683602215193E-2</v>
      </c>
      <c r="G48" s="17">
        <f t="shared" ref="G48:M48" si="13">SUM(G49:G54)</f>
        <v>1.0890091851448567</v>
      </c>
      <c r="H48" s="111">
        <f t="shared" si="13"/>
        <v>109.48758170653436</v>
      </c>
      <c r="I48" s="111">
        <f t="shared" si="13"/>
        <v>189.27264140005545</v>
      </c>
      <c r="J48" s="111">
        <f t="shared" si="13"/>
        <v>86.483531156695335</v>
      </c>
      <c r="K48" s="111">
        <f t="shared" si="13"/>
        <v>77.585234636274933</v>
      </c>
      <c r="L48" s="111">
        <f t="shared" si="13"/>
        <v>462.82898889955999</v>
      </c>
      <c r="M48" s="112">
        <f t="shared" si="13"/>
        <v>0.33171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2.8222999999999995E-2</v>
      </c>
      <c r="G51" s="23">
        <v>1.0795218986757016</v>
      </c>
      <c r="H51" s="113">
        <v>109.47131616665169</v>
      </c>
      <c r="I51" s="113">
        <v>189.19040853186632</v>
      </c>
      <c r="J51" s="113">
        <v>86.459998267408295</v>
      </c>
      <c r="K51" s="113">
        <v>77.560921855288768</v>
      </c>
      <c r="L51" s="113">
        <v>462.68264482121498</v>
      </c>
      <c r="M51" s="24">
        <v>0.33171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1.9999999999999999E-6</v>
      </c>
      <c r="G52" s="23">
        <v>5.9730736645307774E-3</v>
      </c>
      <c r="H52" s="113">
        <v>6.6866505111991539E-3</v>
      </c>
      <c r="I52" s="113">
        <v>1.0364309524256468E-2</v>
      </c>
      <c r="J52" s="113">
        <v>9.9983310078623905E-3</v>
      </c>
      <c r="K52" s="113">
        <v>9.9928275715256351E-3</v>
      </c>
      <c r="L52" s="113">
        <v>3.7042118614843675E-2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4.6836022152000002E-6</v>
      </c>
      <c r="G53" s="23">
        <v>3.5142128046243043E-3</v>
      </c>
      <c r="H53" s="113">
        <v>9.5788893714684898E-3</v>
      </c>
      <c r="I53" s="113">
        <v>7.1868558664872406E-2</v>
      </c>
      <c r="J53" s="113">
        <v>1.3534558279169362E-2</v>
      </c>
      <c r="K53" s="113">
        <v>1.4319953414635839E-2</v>
      </c>
      <c r="L53" s="113">
        <v>0.10930195973014548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0.52931499999999987</v>
      </c>
      <c r="G56" s="17">
        <f t="shared" ref="G56:M56" si="15">SUM(G57:G61)</f>
        <v>63.161966349059085</v>
      </c>
      <c r="H56" s="111">
        <f t="shared" si="15"/>
        <v>11861.135373130326</v>
      </c>
      <c r="I56" s="111">
        <f t="shared" si="15"/>
        <v>11019.26579724222</v>
      </c>
      <c r="J56" s="111">
        <f t="shared" si="15"/>
        <v>4177.7218264533367</v>
      </c>
      <c r="K56" s="111">
        <f t="shared" si="15"/>
        <v>6620.4590000373682</v>
      </c>
      <c r="L56" s="111">
        <f t="shared" si="15"/>
        <v>33678.581996863257</v>
      </c>
      <c r="M56" s="112">
        <f t="shared" si="15"/>
        <v>0.77855499999999955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0.14757699999999996</v>
      </c>
      <c r="G58" s="23">
        <v>11.214621916556121</v>
      </c>
      <c r="H58" s="113">
        <v>2915.5428259782771</v>
      </c>
      <c r="I58" s="113">
        <v>2794.9911534886123</v>
      </c>
      <c r="J58" s="113">
        <v>1068.6114909676121</v>
      </c>
      <c r="K58" s="113">
        <v>1376.3137541040692</v>
      </c>
      <c r="L58" s="113">
        <v>8155.4592245385738</v>
      </c>
      <c r="M58" s="24">
        <v>0.7745179999999996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0.38173799999999991</v>
      </c>
      <c r="G61" s="23">
        <v>51.947344432502966</v>
      </c>
      <c r="H61" s="113">
        <v>8945.5925471520495</v>
      </c>
      <c r="I61" s="113">
        <v>8224.274643753608</v>
      </c>
      <c r="J61" s="113">
        <v>3109.1103354857241</v>
      </c>
      <c r="K61" s="113">
        <v>5244.1452459332986</v>
      </c>
      <c r="L61" s="113">
        <v>25523.122772324685</v>
      </c>
      <c r="M61" s="24">
        <v>4.0370000000000007E-3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1.8253000000000002E-2</v>
      </c>
      <c r="G63" s="17">
        <f t="shared" ref="G63:M63" si="17">SUM(G64:G68)</f>
        <v>0.31181059164316238</v>
      </c>
      <c r="H63" s="111">
        <f t="shared" si="17"/>
        <v>27.856070825553559</v>
      </c>
      <c r="I63" s="111">
        <f t="shared" si="17"/>
        <v>45.029488203220595</v>
      </c>
      <c r="J63" s="111">
        <f t="shared" si="17"/>
        <v>14.240464411398337</v>
      </c>
      <c r="K63" s="111">
        <f t="shared" si="17"/>
        <v>11.51252969645364</v>
      </c>
      <c r="L63" s="111">
        <f t="shared" si="17"/>
        <v>98.638553136626129</v>
      </c>
      <c r="M63" s="112">
        <f t="shared" si="17"/>
        <v>9.5710999999999991E-2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1.3965E-2</v>
      </c>
      <c r="G65" s="23">
        <v>0.29251179426691726</v>
      </c>
      <c r="H65" s="113">
        <v>27.819032729578947</v>
      </c>
      <c r="I65" s="113">
        <v>44.737082182368397</v>
      </c>
      <c r="J65" s="113">
        <v>14.207325062368421</v>
      </c>
      <c r="K65" s="113">
        <v>11.48328909436842</v>
      </c>
      <c r="L65" s="113">
        <v>98.246729068684189</v>
      </c>
      <c r="M65" s="24">
        <v>9.5710999999999991E-2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4.2880000000000019E-3</v>
      </c>
      <c r="G67" s="23">
        <v>1.9298797376245107E-2</v>
      </c>
      <c r="H67" s="113">
        <v>3.7038095974611808E-2</v>
      </c>
      <c r="I67" s="113">
        <v>0.29240602085219847</v>
      </c>
      <c r="J67" s="113">
        <v>3.3139349029915839E-2</v>
      </c>
      <c r="K67" s="113">
        <v>2.9240602085219853E-2</v>
      </c>
      <c r="L67" s="113">
        <v>0.39182406794194613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0.57579768360221506</v>
      </c>
      <c r="G70" s="27">
        <f t="shared" ref="G70:M70" si="19">SUM(G63,G56,G48)</f>
        <v>64.562786125847111</v>
      </c>
      <c r="H70" s="114">
        <f t="shared" si="19"/>
        <v>11998.479025662415</v>
      </c>
      <c r="I70" s="114">
        <f t="shared" si="19"/>
        <v>11253.567926845497</v>
      </c>
      <c r="J70" s="114">
        <f t="shared" si="19"/>
        <v>4278.445822021431</v>
      </c>
      <c r="K70" s="114">
        <f t="shared" si="19"/>
        <v>6709.556764370097</v>
      </c>
      <c r="L70" s="114">
        <f t="shared" si="19"/>
        <v>34240.049538899439</v>
      </c>
      <c r="M70" s="28">
        <f t="shared" si="19"/>
        <v>1.2059759999999995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0.35708260143264958</v>
      </c>
      <c r="G75" s="17">
        <f t="shared" ref="G75:M75" si="21">SUM(G76:G81)</f>
        <v>4.9444940755989943</v>
      </c>
      <c r="H75" s="111">
        <f t="shared" si="21"/>
        <v>323.11511134439991</v>
      </c>
      <c r="I75" s="111">
        <f t="shared" si="21"/>
        <v>459.28679767283518</v>
      </c>
      <c r="J75" s="111">
        <f t="shared" si="21"/>
        <v>146.87799238497291</v>
      </c>
      <c r="K75" s="111">
        <f t="shared" si="21"/>
        <v>120.02990294972481</v>
      </c>
      <c r="L75" s="111">
        <f t="shared" si="21"/>
        <v>1049.3098043883717</v>
      </c>
      <c r="M75" s="112">
        <f t="shared" si="21"/>
        <v>0.1251807072688769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0.2173538963031289</v>
      </c>
      <c r="G77" s="39">
        <v>1.8490611194584072</v>
      </c>
      <c r="H77" s="120">
        <v>39.535166567340198</v>
      </c>
      <c r="I77" s="120">
        <v>1.7509541158857111</v>
      </c>
      <c r="J77" s="120">
        <v>0.73155414716497869</v>
      </c>
      <c r="K77" s="120">
        <v>1.3903690998583424</v>
      </c>
      <c r="L77" s="120">
        <v>43.408043946653343</v>
      </c>
      <c r="M77" s="40">
        <v>0.1235489143887529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0.1390927006521531</v>
      </c>
      <c r="G78" s="39">
        <v>2.9566175675378195</v>
      </c>
      <c r="H78" s="120">
        <v>283.40502970414917</v>
      </c>
      <c r="I78" s="120">
        <v>456.80115363666448</v>
      </c>
      <c r="J78" s="120">
        <v>145.89376085748418</v>
      </c>
      <c r="K78" s="120">
        <v>118.38147473547826</v>
      </c>
      <c r="L78" s="120">
        <v>1004.4814189160317</v>
      </c>
      <c r="M78" s="40">
        <v>1.6317928774771996E-3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3.9499999999999995E-4</v>
      </c>
      <c r="G79" s="39">
        <v>9.8072978981538161E-2</v>
      </c>
      <c r="H79" s="120">
        <v>0.10034027397120179</v>
      </c>
      <c r="I79" s="120">
        <v>0.17446095939640174</v>
      </c>
      <c r="J79" s="120">
        <v>0.14824350729640182</v>
      </c>
      <c r="K79" s="120">
        <v>0.1478492598964018</v>
      </c>
      <c r="L79" s="120">
        <v>0.57089403833960539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2.4100447736759997E-4</v>
      </c>
      <c r="G80" s="39">
        <v>4.0742409621230505E-2</v>
      </c>
      <c r="H80" s="120">
        <v>7.4574798939340492E-2</v>
      </c>
      <c r="I80" s="120">
        <v>0.56022896088860608</v>
      </c>
      <c r="J80" s="120">
        <v>0.10443387302733773</v>
      </c>
      <c r="K80" s="120">
        <v>0.11020985449179813</v>
      </c>
      <c r="L80" s="120">
        <v>0.84944748734708242</v>
      </c>
      <c r="M80" s="40">
        <v>2.6468E-12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2.0179059375116247E-3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2.0179059375116247E-3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6.7381999999999984E-2</v>
      </c>
      <c r="G88" s="17">
        <f t="shared" ref="G88:M88" si="25">SUM(G89:G114)</f>
        <v>1.3626049607346238</v>
      </c>
      <c r="H88" s="111">
        <f t="shared" si="25"/>
        <v>1.0318001953393356</v>
      </c>
      <c r="I88" s="111">
        <f t="shared" si="25"/>
        <v>4.2414632689308149</v>
      </c>
      <c r="J88" s="111">
        <f t="shared" si="25"/>
        <v>1.1744325891308214</v>
      </c>
      <c r="K88" s="111">
        <f t="shared" si="25"/>
        <v>0.67259440806358117</v>
      </c>
      <c r="L88" s="111">
        <f t="shared" si="25"/>
        <v>7.1202904614645419</v>
      </c>
      <c r="M88" s="112">
        <f t="shared" si="25"/>
        <v>3.6329000000000007E-2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0.90101155306000003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6.7381999999999984E-2</v>
      </c>
      <c r="G99" s="39">
        <v>0.39935428402000006</v>
      </c>
      <c r="H99" s="120">
        <v>0.95223875499999522</v>
      </c>
      <c r="I99" s="120">
        <v>4.1019515599999901</v>
      </c>
      <c r="J99" s="120">
        <v>1.1280366789999963</v>
      </c>
      <c r="K99" s="120">
        <v>0.62994256099999701</v>
      </c>
      <c r="L99" s="120">
        <v>6.8121695549999677</v>
      </c>
      <c r="M99" s="40">
        <v>3.6329000000000007E-2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5.7996911583099997E-2</v>
      </c>
      <c r="H107" s="120">
        <v>7.9474334399999999E-2</v>
      </c>
      <c r="I107" s="120">
        <v>0.13191404830000003</v>
      </c>
      <c r="J107" s="120">
        <v>3.8798249499999993E-2</v>
      </c>
      <c r="K107" s="120">
        <v>3.1038599600000001E-2</v>
      </c>
      <c r="L107" s="120">
        <v>0.28122523179999998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1.6105320000000005E-5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4.2261067515235E-3</v>
      </c>
      <c r="H114" s="120">
        <v>8.7105939340299988E-5</v>
      </c>
      <c r="I114" s="120">
        <v>7.5976606308252002E-3</v>
      </c>
      <c r="J114" s="120">
        <v>7.5976606308252002E-3</v>
      </c>
      <c r="K114" s="120">
        <v>1.1613247463584201E-2</v>
      </c>
      <c r="L114" s="120">
        <v>2.68956746645749E-2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0.42446460143264958</v>
      </c>
      <c r="G116" s="42">
        <f t="shared" ref="G116:M116" si="27">SUM(G88,G83,G75)</f>
        <v>6.30911694227113</v>
      </c>
      <c r="H116" s="122">
        <f t="shared" si="27"/>
        <v>324.14691153973922</v>
      </c>
      <c r="I116" s="122">
        <f t="shared" si="27"/>
        <v>463.52826094176601</v>
      </c>
      <c r="J116" s="122">
        <f t="shared" si="27"/>
        <v>148.05242497410373</v>
      </c>
      <c r="K116" s="122">
        <f t="shared" si="27"/>
        <v>120.70249735778839</v>
      </c>
      <c r="L116" s="122">
        <f t="shared" si="27"/>
        <v>1056.4300948498362</v>
      </c>
      <c r="M116" s="43">
        <f t="shared" si="27"/>
        <v>0.1615097072688769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1.5553198535969852E-4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1.5553198535969852E-4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0.14105556</v>
      </c>
      <c r="G128" s="17">
        <f t="shared" ref="G128:M128" si="31">SUM(G129:G138)</f>
        <v>56.156366551000005</v>
      </c>
      <c r="H128" s="111">
        <f t="shared" si="31"/>
        <v>744.08307754000009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9474.8316122960005</v>
      </c>
      <c r="M128" s="112">
        <f t="shared" si="31"/>
        <v>25.636805472500004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744.08307754000009</v>
      </c>
      <c r="I129" s="120"/>
      <c r="J129" s="120"/>
      <c r="K129" s="120"/>
      <c r="L129" s="120">
        <v>744.08307754000009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3773.5956999999999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0.93418659600000009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30.256366551000003</v>
      </c>
      <c r="H135" s="120"/>
      <c r="I135" s="120"/>
      <c r="J135" s="120"/>
      <c r="K135" s="120"/>
      <c r="L135" s="120">
        <v>4841.0186481600003</v>
      </c>
      <c r="M135" s="40">
        <v>25.213638792500003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0.14105556</v>
      </c>
      <c r="G137" s="39">
        <v>25.9</v>
      </c>
      <c r="H137" s="120"/>
      <c r="I137" s="120"/>
      <c r="J137" s="120"/>
      <c r="K137" s="120"/>
      <c r="L137" s="120">
        <v>115.2</v>
      </c>
      <c r="M137" s="40">
        <v>0.42316668000000002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13.5579753599936</v>
      </c>
      <c r="H140" s="111">
        <f t="shared" si="33"/>
        <v>1071.5754455000001</v>
      </c>
      <c r="I140" s="111">
        <f t="shared" si="33"/>
        <v>1060.0125579999999</v>
      </c>
      <c r="J140" s="111">
        <f t="shared" si="33"/>
        <v>1060.0125579999999</v>
      </c>
      <c r="K140" s="111">
        <f t="shared" si="33"/>
        <v>131.30437119999999</v>
      </c>
      <c r="L140" s="111">
        <f t="shared" si="33"/>
        <v>3322.9049327000002</v>
      </c>
      <c r="M140" s="112">
        <f t="shared" si="33"/>
        <v>1.2871077055948003E-3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1071.5754455000001</v>
      </c>
      <c r="I141" s="120">
        <v>1060.0125579999999</v>
      </c>
      <c r="J141" s="120">
        <v>1060.0125579999999</v>
      </c>
      <c r="K141" s="120">
        <v>131.30437119999999</v>
      </c>
      <c r="L141" s="120">
        <v>3322.9049327000002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13.5579753599936</v>
      </c>
      <c r="H149" s="120"/>
      <c r="I149" s="120"/>
      <c r="J149" s="120"/>
      <c r="K149" s="120"/>
      <c r="L149" s="120"/>
      <c r="M149" s="40">
        <v>1.2871077055948003E-3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0.14105556</v>
      </c>
      <c r="G238" s="42">
        <f t="shared" ref="G238:M238" si="43">SUM(G228,G204,G173,G155,G140,G128,G121,G236)</f>
        <v>69.714497442978967</v>
      </c>
      <c r="H238" s="122">
        <f t="shared" si="43"/>
        <v>1815.6585230400001</v>
      </c>
      <c r="I238" s="122">
        <f t="shared" si="43"/>
        <v>1060.0125579999999</v>
      </c>
      <c r="J238" s="122">
        <f t="shared" si="43"/>
        <v>1060.0125579999999</v>
      </c>
      <c r="K238" s="122">
        <f t="shared" si="43"/>
        <v>131.30437119999999</v>
      </c>
      <c r="L238" s="122">
        <f t="shared" si="43"/>
        <v>12797.736544996002</v>
      </c>
      <c r="M238" s="43">
        <f t="shared" si="43"/>
        <v>25.638092580205598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1.47</v>
      </c>
      <c r="I313" s="111">
        <f t="shared" si="65"/>
        <v>0.74199999999999999</v>
      </c>
      <c r="J313" s="111">
        <f t="shared" si="65"/>
        <v>0.74199999999999999</v>
      </c>
      <c r="K313" s="111">
        <f t="shared" si="65"/>
        <v>0.74199999999999999</v>
      </c>
      <c r="L313" s="111">
        <f t="shared" si="65"/>
        <v>3.6959999999999997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1.47</v>
      </c>
      <c r="I319" s="113">
        <v>0.74199999999999999</v>
      </c>
      <c r="J319" s="113">
        <v>0.74199999999999999</v>
      </c>
      <c r="K319" s="113">
        <v>0.74199999999999999</v>
      </c>
      <c r="L319" s="113">
        <v>3.6959999999999997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641.73516899999981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641.73516899999981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8.3652999999999974E-3</v>
      </c>
      <c r="H336" s="111">
        <f t="shared" si="69"/>
        <v>9.2854829999999993</v>
      </c>
      <c r="I336" s="111">
        <f t="shared" si="69"/>
        <v>3.7643849999999999</v>
      </c>
      <c r="J336" s="111">
        <f t="shared" si="69"/>
        <v>3.7643849999999999</v>
      </c>
      <c r="K336" s="111">
        <f t="shared" si="69"/>
        <v>3.7643849999999999</v>
      </c>
      <c r="L336" s="111">
        <f t="shared" si="69"/>
        <v>20.578637999999998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8.3652999999999974E-3</v>
      </c>
      <c r="H338" s="113">
        <v>9.2854829999999993</v>
      </c>
      <c r="I338" s="113">
        <v>3.7643849999999999</v>
      </c>
      <c r="J338" s="113">
        <v>3.7643849999999999</v>
      </c>
      <c r="K338" s="113">
        <v>3.7643849999999999</v>
      </c>
      <c r="L338" s="113">
        <v>20.578637999999998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8.3652999999999974E-3</v>
      </c>
      <c r="H341" s="114">
        <f t="shared" si="71"/>
        <v>10.755483</v>
      </c>
      <c r="I341" s="114">
        <f t="shared" si="71"/>
        <v>4.5063849999999999</v>
      </c>
      <c r="J341" s="114">
        <f t="shared" si="71"/>
        <v>4.5063849999999999</v>
      </c>
      <c r="K341" s="114">
        <f t="shared" si="71"/>
        <v>4.5063849999999999</v>
      </c>
      <c r="L341" s="114">
        <f t="shared" si="71"/>
        <v>24.274637999999996</v>
      </c>
      <c r="M341" s="28">
        <f t="shared" si="71"/>
        <v>641.73516899999981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13.212730426899999</v>
      </c>
      <c r="H346" s="111">
        <f t="shared" si="73"/>
        <v>415.79794252150009</v>
      </c>
      <c r="I346" s="111">
        <f t="shared" si="73"/>
        <v>466.61162859439997</v>
      </c>
      <c r="J346" s="111">
        <f t="shared" si="73"/>
        <v>364.17062088240004</v>
      </c>
      <c r="K346" s="111">
        <f t="shared" si="73"/>
        <v>393.44059115050004</v>
      </c>
      <c r="L346" s="111">
        <f t="shared" si="73"/>
        <v>1640.0207831485</v>
      </c>
      <c r="M346" s="112">
        <f t="shared" si="73"/>
        <v>2.6430869999999995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6.0092809316999984</v>
      </c>
      <c r="H347" s="113">
        <v>187.87445750700005</v>
      </c>
      <c r="I347" s="113">
        <v>210.87839792149998</v>
      </c>
      <c r="J347" s="113">
        <v>164.56725525589999</v>
      </c>
      <c r="K347" s="113">
        <v>177.69378715369996</v>
      </c>
      <c r="L347" s="113">
        <v>741.01389783709999</v>
      </c>
      <c r="M347" s="24">
        <v>1.2021449999999994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2.2844878983999997</v>
      </c>
      <c r="H348" s="113">
        <v>71.550506448999997</v>
      </c>
      <c r="I348" s="113">
        <v>80.300665543699992</v>
      </c>
      <c r="J348" s="113">
        <v>62.655093031600011</v>
      </c>
      <c r="K348" s="113">
        <v>67.752889627900018</v>
      </c>
      <c r="L348" s="113">
        <v>282.25915465260005</v>
      </c>
      <c r="M348" s="24">
        <v>0.45700700000000005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4.9189615968000009</v>
      </c>
      <c r="H349" s="113">
        <v>156.37297856550003</v>
      </c>
      <c r="I349" s="113">
        <v>175.43256512919999</v>
      </c>
      <c r="J349" s="113">
        <v>136.9482725949</v>
      </c>
      <c r="K349" s="113">
        <v>147.99391436890002</v>
      </c>
      <c r="L349" s="113">
        <v>616.74773065880004</v>
      </c>
      <c r="M349" s="24">
        <v>0.98393500000000012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1.2754566177000002</v>
      </c>
      <c r="H351" s="111">
        <f t="shared" si="75"/>
        <v>40.038956411699999</v>
      </c>
      <c r="I351" s="111">
        <f t="shared" si="75"/>
        <v>45.018359683900002</v>
      </c>
      <c r="J351" s="111">
        <f t="shared" si="75"/>
        <v>35.152352236600009</v>
      </c>
      <c r="K351" s="111">
        <f t="shared" si="75"/>
        <v>37.536234230399998</v>
      </c>
      <c r="L351" s="111">
        <f t="shared" si="75"/>
        <v>157.74590256530001</v>
      </c>
      <c r="M351" s="112">
        <f t="shared" si="75"/>
        <v>0.266934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0.5062460377000001</v>
      </c>
      <c r="H352" s="113">
        <v>16.001529781999999</v>
      </c>
      <c r="I352" s="113">
        <v>18.009188533300005</v>
      </c>
      <c r="J352" s="113">
        <v>14.042446871600005</v>
      </c>
      <c r="K352" s="113">
        <v>15.030794691500001</v>
      </c>
      <c r="L352" s="113">
        <v>63.083959879199995</v>
      </c>
      <c r="M352" s="24">
        <v>0.10740899999999998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0.19983080310000007</v>
      </c>
      <c r="H353" s="113">
        <v>6.3041449922999986</v>
      </c>
      <c r="I353" s="113">
        <v>7.0962535299999994</v>
      </c>
      <c r="J353" s="113">
        <v>5.531988192800001</v>
      </c>
      <c r="K353" s="113">
        <v>5.9233358539000021</v>
      </c>
      <c r="L353" s="113">
        <v>24.855722570100006</v>
      </c>
      <c r="M353" s="24">
        <v>4.2482000000000006E-2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0.56937977689999997</v>
      </c>
      <c r="H354" s="113">
        <v>17.733281637399998</v>
      </c>
      <c r="I354" s="113">
        <v>19.912917620599995</v>
      </c>
      <c r="J354" s="113">
        <v>15.577917172200006</v>
      </c>
      <c r="K354" s="113">
        <v>16.582103685</v>
      </c>
      <c r="L354" s="113">
        <v>69.806220116000006</v>
      </c>
      <c r="M354" s="24">
        <v>0.11704300000000002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1.2091240012</v>
      </c>
      <c r="H356" s="111">
        <f t="shared" si="77"/>
        <v>23.515390026599999</v>
      </c>
      <c r="I356" s="111">
        <f t="shared" si="77"/>
        <v>142.39875071750001</v>
      </c>
      <c r="J356" s="111">
        <f t="shared" si="77"/>
        <v>159.12080584710003</v>
      </c>
      <c r="K356" s="111">
        <f t="shared" si="77"/>
        <v>36.579495596599997</v>
      </c>
      <c r="L356" s="111">
        <f t="shared" si="77"/>
        <v>361.61444218820003</v>
      </c>
      <c r="M356" s="112">
        <f t="shared" si="77"/>
        <v>0.24073299999999997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0.8209214373999999</v>
      </c>
      <c r="H357" s="113">
        <v>15.795166510499998</v>
      </c>
      <c r="I357" s="113">
        <v>95.648508317500017</v>
      </c>
      <c r="J357" s="113">
        <v>106.88062672490003</v>
      </c>
      <c r="K357" s="113">
        <v>24.570259017399994</v>
      </c>
      <c r="L357" s="113">
        <v>242.89456057090001</v>
      </c>
      <c r="M357" s="24">
        <v>0.16358699999999998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0.21288180090000003</v>
      </c>
      <c r="H358" s="113">
        <v>4.1957752690000012</v>
      </c>
      <c r="I358" s="113">
        <v>25.407750238799998</v>
      </c>
      <c r="J358" s="113">
        <v>28.3914126518</v>
      </c>
      <c r="K358" s="113">
        <v>6.5267615293000008</v>
      </c>
      <c r="L358" s="113">
        <v>64.521699688799998</v>
      </c>
      <c r="M358" s="24">
        <v>4.2423999999999989E-2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0.17532076289999995</v>
      </c>
      <c r="H359" s="113">
        <v>3.5244482471</v>
      </c>
      <c r="I359" s="113">
        <v>21.342492161200003</v>
      </c>
      <c r="J359" s="113">
        <v>23.848766470400001</v>
      </c>
      <c r="K359" s="113">
        <v>5.4824750499000006</v>
      </c>
      <c r="L359" s="113">
        <v>54.198181928499999</v>
      </c>
      <c r="M359" s="24">
        <v>3.4722000000000017E-2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4.2667496100000001E-2</v>
      </c>
      <c r="H361" s="111">
        <v>0.89866704349999982</v>
      </c>
      <c r="I361" s="111">
        <v>1.0110004243000001</v>
      </c>
      <c r="J361" s="111">
        <v>0.73016697290000032</v>
      </c>
      <c r="K361" s="111">
        <v>1.0952504596999999</v>
      </c>
      <c r="L361" s="111">
        <v>3.7350849006999995</v>
      </c>
      <c r="M361" s="112">
        <v>8.5350000000000009E-3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0.19490397810000004</v>
      </c>
      <c r="H363" s="111">
        <f t="shared" si="79"/>
        <v>4.5522840629000001</v>
      </c>
      <c r="I363" s="111">
        <f t="shared" si="79"/>
        <v>6.0395986155999992</v>
      </c>
      <c r="J363" s="111">
        <f t="shared" si="79"/>
        <v>3.4556569363000005</v>
      </c>
      <c r="K363" s="111">
        <f t="shared" si="79"/>
        <v>6.7499614225999993</v>
      </c>
      <c r="L363" s="111">
        <f t="shared" si="79"/>
        <v>20.797501038699998</v>
      </c>
      <c r="M363" s="112">
        <f t="shared" si="79"/>
        <v>0.107045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4.9776358400000005E-2</v>
      </c>
      <c r="H364" s="113">
        <v>0.98589747809999995</v>
      </c>
      <c r="I364" s="113">
        <v>1.4557299133999999</v>
      </c>
      <c r="J364" s="113">
        <v>0.70929589939999982</v>
      </c>
      <c r="K364" s="113">
        <v>1.6551945703000002</v>
      </c>
      <c r="L364" s="113">
        <v>4.8061178614999998</v>
      </c>
      <c r="M364" s="24">
        <v>3.5647999999999999E-2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2.0744684000000006E-2</v>
      </c>
      <c r="H365" s="113">
        <v>0.40675941640000007</v>
      </c>
      <c r="I365" s="113">
        <v>0.6072225790000001</v>
      </c>
      <c r="J365" s="113">
        <v>0.29088719860000001</v>
      </c>
      <c r="K365" s="113">
        <v>0.69156190640000026</v>
      </c>
      <c r="L365" s="113">
        <v>1.9964311009</v>
      </c>
      <c r="M365" s="24">
        <v>1.5238E-2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0.12438293570000004</v>
      </c>
      <c r="H366" s="113">
        <v>3.1596271683999997</v>
      </c>
      <c r="I366" s="113">
        <v>3.9766461231999997</v>
      </c>
      <c r="J366" s="113">
        <v>2.4554738383000005</v>
      </c>
      <c r="K366" s="113">
        <v>4.4032049458999989</v>
      </c>
      <c r="L366" s="113">
        <v>13.994952076299999</v>
      </c>
      <c r="M366" s="24">
        <v>5.6158999999999994E-2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9.0945844347999998</v>
      </c>
      <c r="I370" s="111">
        <v>0.44908097270000003</v>
      </c>
      <c r="J370" s="111">
        <v>0.66292905479999986</v>
      </c>
      <c r="K370" s="111"/>
      <c r="L370" s="111">
        <v>10.206594463200004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15.934882519999999</v>
      </c>
      <c r="H374" s="114">
        <f t="shared" si="81"/>
        <v>493.89782450100006</v>
      </c>
      <c r="I374" s="114">
        <f t="shared" si="81"/>
        <v>661.52841900839996</v>
      </c>
      <c r="J374" s="114">
        <f t="shared" si="81"/>
        <v>563.29253193010004</v>
      </c>
      <c r="K374" s="114">
        <f t="shared" si="81"/>
        <v>475.4015328598</v>
      </c>
      <c r="L374" s="114">
        <f t="shared" si="81"/>
        <v>2194.1203083046003</v>
      </c>
      <c r="M374" s="28">
        <f t="shared" si="81"/>
        <v>3.2663339999999996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6.29E-4</v>
      </c>
      <c r="G379" s="17">
        <v>1.0521732757649999E-2</v>
      </c>
      <c r="H379" s="111">
        <v>0.31489902822930116</v>
      </c>
      <c r="I379" s="111">
        <v>0.48349756775205188</v>
      </c>
      <c r="J379" s="111">
        <v>0.42272466603706305</v>
      </c>
      <c r="K379" s="111">
        <v>7.013110120400583</v>
      </c>
      <c r="L379" s="111">
        <v>8.2342313818190007</v>
      </c>
      <c r="M379" s="112">
        <v>2.2079999999999999E-3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3.694449524500001E-3</v>
      </c>
      <c r="H381" s="111">
        <f t="shared" si="83"/>
        <v>2.2852265099999998</v>
      </c>
      <c r="I381" s="111">
        <f t="shared" si="83"/>
        <v>3.8087108500000006</v>
      </c>
      <c r="J381" s="111">
        <f t="shared" si="83"/>
        <v>2.6203930648</v>
      </c>
      <c r="K381" s="111">
        <f t="shared" si="83"/>
        <v>0.60177631429999978</v>
      </c>
      <c r="L381" s="111">
        <f t="shared" si="83"/>
        <v>9.3161067390999985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1.1992619250000002E-4</v>
      </c>
      <c r="H382" s="113">
        <v>7.4181150000000001E-2</v>
      </c>
      <c r="I382" s="113">
        <v>0.12363525000000003</v>
      </c>
      <c r="J382" s="113">
        <v>8.5061051999999998E-2</v>
      </c>
      <c r="K382" s="113">
        <v>1.9534369500000003E-2</v>
      </c>
      <c r="L382" s="113">
        <v>0.30241182150000001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3.5745233320000009E-3</v>
      </c>
      <c r="H384" s="113">
        <v>2.21104536</v>
      </c>
      <c r="I384" s="113">
        <v>3.6850756000000007</v>
      </c>
      <c r="J384" s="113">
        <v>2.5353320128000001</v>
      </c>
      <c r="K384" s="113">
        <v>0.5822419447999998</v>
      </c>
      <c r="L384" s="113">
        <v>9.0136949175999987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1.034716</v>
      </c>
      <c r="G392" s="17">
        <f t="shared" ref="G392:M392" si="87">SUM(G393:G395)</f>
        <v>3.2118388651170009</v>
      </c>
      <c r="H392" s="111">
        <f t="shared" si="87"/>
        <v>35.334521001799999</v>
      </c>
      <c r="I392" s="111">
        <f t="shared" si="87"/>
        <v>208.227605009</v>
      </c>
      <c r="J392" s="111">
        <f t="shared" si="87"/>
        <v>145.11760500900004</v>
      </c>
      <c r="K392" s="111">
        <f t="shared" si="87"/>
        <v>58.68876050090001</v>
      </c>
      <c r="L392" s="111">
        <f t="shared" si="87"/>
        <v>447.36849152069999</v>
      </c>
      <c r="M392" s="112">
        <f t="shared" si="87"/>
        <v>3.6690859999999996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4.7604999999999995E-2</v>
      </c>
      <c r="G393" s="23">
        <v>0.10840972582300001</v>
      </c>
      <c r="H393" s="113">
        <v>1.3823034742</v>
      </c>
      <c r="I393" s="113">
        <v>7.551517371000001</v>
      </c>
      <c r="J393" s="113">
        <v>6.2715173710000007</v>
      </c>
      <c r="K393" s="113">
        <v>1.5231517371000001</v>
      </c>
      <c r="L393" s="113">
        <v>16.728489953300002</v>
      </c>
      <c r="M393" s="24">
        <v>8.7067999999999993E-2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2.4690000000000004E-2</v>
      </c>
      <c r="G394" s="23">
        <v>4.0122445973999991E-2</v>
      </c>
      <c r="H394" s="113">
        <v>0.61726839959999991</v>
      </c>
      <c r="I394" s="113">
        <v>3.0863419979999995</v>
      </c>
      <c r="J394" s="113">
        <v>3.0863419979999995</v>
      </c>
      <c r="K394" s="113">
        <v>0.30863419979999995</v>
      </c>
      <c r="L394" s="113">
        <v>7.0985865953999987</v>
      </c>
      <c r="M394" s="24">
        <v>1.1727999999999995E-2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0.96242099999999997</v>
      </c>
      <c r="G395" s="23">
        <v>3.0633066933200008</v>
      </c>
      <c r="H395" s="113">
        <v>33.334949127999998</v>
      </c>
      <c r="I395" s="113">
        <v>197.58974563999999</v>
      </c>
      <c r="J395" s="113">
        <v>135.75974564000003</v>
      </c>
      <c r="K395" s="113">
        <v>56.856974564000012</v>
      </c>
      <c r="L395" s="113">
        <v>423.54141497199998</v>
      </c>
      <c r="M395" s="24">
        <v>3.5702899999999995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0.11304983154888755</v>
      </c>
      <c r="I397" s="111">
        <f t="shared" si="89"/>
        <v>0.20725802387274375</v>
      </c>
      <c r="J397" s="111">
        <f t="shared" si="89"/>
        <v>7.0656144876442228E-2</v>
      </c>
      <c r="K397" s="111">
        <f t="shared" si="89"/>
        <v>15.354215132913829</v>
      </c>
      <c r="L397" s="111">
        <f t="shared" si="89"/>
        <v>15.745179133211902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1.7514135019148298E-2</v>
      </c>
      <c r="I398" s="113">
        <v>3.2109247436953085E-2</v>
      </c>
      <c r="J398" s="113">
        <v>1.0946334411505719E-2</v>
      </c>
      <c r="K398" s="113">
        <v>1.6246219325092626</v>
      </c>
      <c r="L398" s="113">
        <v>1.6851916493768697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1.5685166339621077E-3</v>
      </c>
      <c r="I399" s="113">
        <v>2.8756138201403024E-3</v>
      </c>
      <c r="J399" s="113">
        <v>9.8032289842387463E-4</v>
      </c>
      <c r="K399" s="113">
        <v>3.3443051617155528</v>
      </c>
      <c r="L399" s="113">
        <v>3.3497296150680791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7.8799907886582851E-2</v>
      </c>
      <c r="I400" s="113">
        <v>0.14446649735046074</v>
      </c>
      <c r="J400" s="113">
        <v>4.9249942539516221E-2</v>
      </c>
      <c r="K400" s="113">
        <v>2.2919040587482398</v>
      </c>
      <c r="L400" s="113">
        <v>2.5644204065248002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1.5167272009194294E-2</v>
      </c>
      <c r="I401" s="113">
        <v>2.7806665265189618E-2</v>
      </c>
      <c r="J401" s="113">
        <v>9.4795450269964127E-3</v>
      </c>
      <c r="K401" s="113">
        <v>8.093383979940775</v>
      </c>
      <c r="L401" s="113">
        <v>8.1458374622421541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72.380009999999999</v>
      </c>
      <c r="I403" s="111">
        <v>120.63334999999999</v>
      </c>
      <c r="J403" s="111">
        <v>82.995744799999997</v>
      </c>
      <c r="K403" s="111">
        <v>19.060069300000009</v>
      </c>
      <c r="L403" s="111">
        <v>295.06917409999988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0.82582999999999984</v>
      </c>
      <c r="I405" s="111">
        <v>1.2496899999999997</v>
      </c>
      <c r="J405" s="111">
        <v>0.89247359999999998</v>
      </c>
      <c r="K405" s="111">
        <v>0.20495759999999999</v>
      </c>
      <c r="L405" s="111">
        <v>3.1729512000000009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14.580037823478007</v>
      </c>
      <c r="I407" s="111">
        <v>24.300063039130002</v>
      </c>
      <c r="J407" s="111">
        <v>16.718443370921435</v>
      </c>
      <c r="K407" s="111">
        <v>3.83940996018254</v>
      </c>
      <c r="L407" s="111">
        <v>59.437954193711967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>
        <v>0.32000000000000006</v>
      </c>
      <c r="I411" s="111">
        <v>0.32000000000000006</v>
      </c>
      <c r="J411" s="111">
        <v>0.2752</v>
      </c>
      <c r="K411" s="111">
        <v>6.3200000000000006E-2</v>
      </c>
      <c r="L411" s="111">
        <v>0.97840000000000005</v>
      </c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1.035345</v>
      </c>
      <c r="G413" s="27">
        <f t="shared" ref="G413:M413" si="91">SUM(G411,G409,G407,G405,G403,G397,G392,G386,G381,G379)</f>
        <v>3.2260550473991509</v>
      </c>
      <c r="H413" s="114">
        <f t="shared" si="91"/>
        <v>126.15357419505621</v>
      </c>
      <c r="I413" s="114">
        <f t="shared" si="91"/>
        <v>359.2301744897548</v>
      </c>
      <c r="J413" s="114">
        <f t="shared" si="91"/>
        <v>249.11324065563497</v>
      </c>
      <c r="K413" s="114">
        <f t="shared" si="91"/>
        <v>104.82549892869697</v>
      </c>
      <c r="L413" s="114">
        <f t="shared" si="91"/>
        <v>839.32248826854266</v>
      </c>
      <c r="M413" s="28">
        <f t="shared" si="91"/>
        <v>3.6712939999999996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0.51801616719999999</v>
      </c>
      <c r="G418" s="17">
        <f t="shared" ref="G418:M418" si="93">SUM(G419:G427)</f>
        <v>244.75601447357212</v>
      </c>
      <c r="H418" s="111">
        <f t="shared" si="93"/>
        <v>2.2624254333264222</v>
      </c>
      <c r="I418" s="111">
        <f t="shared" si="93"/>
        <v>4.7674806266639669</v>
      </c>
      <c r="J418" s="111">
        <f t="shared" si="93"/>
        <v>2.5604665688871449</v>
      </c>
      <c r="K418" s="111">
        <f t="shared" si="93"/>
        <v>3.0927829526632662</v>
      </c>
      <c r="L418" s="111">
        <f t="shared" si="93"/>
        <v>12.683155581540801</v>
      </c>
      <c r="M418" s="112">
        <f t="shared" si="93"/>
        <v>0.22337321815240005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0.19645102319999999</v>
      </c>
      <c r="G419" s="23">
        <v>8.7210534024669675E-2</v>
      </c>
      <c r="H419" s="113">
        <v>2.0790938636724055</v>
      </c>
      <c r="I419" s="113">
        <v>4.4304223777681528</v>
      </c>
      <c r="J419" s="113">
        <v>2.3513723217869469</v>
      </c>
      <c r="K419" s="113">
        <v>2.8714680800920958</v>
      </c>
      <c r="L419" s="113">
        <v>11.732356643319601</v>
      </c>
      <c r="M419" s="24">
        <v>6.8781524000000006E-6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8.8273100000000007E-2</v>
      </c>
      <c r="G420" s="23">
        <v>1.191793954743782E-2</v>
      </c>
      <c r="H420" s="113">
        <v>0.15644385965401686</v>
      </c>
      <c r="I420" s="113">
        <v>0.33336777889581487</v>
      </c>
      <c r="J420" s="113">
        <v>0.17693443710019785</v>
      </c>
      <c r="K420" s="113">
        <v>0.21604277257117041</v>
      </c>
      <c r="L420" s="113">
        <v>0.88278884822120007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0.23329204399999998</v>
      </c>
      <c r="G423" s="23">
        <v>230.80981800000001</v>
      </c>
      <c r="H423" s="113">
        <v>2.6887710000000006E-2</v>
      </c>
      <c r="I423" s="113">
        <v>3.6904700000000004E-3</v>
      </c>
      <c r="J423" s="113">
        <v>3.2159810000000011E-2</v>
      </c>
      <c r="K423" s="113">
        <v>5.2720999999999983E-3</v>
      </c>
      <c r="L423" s="113">
        <v>6.8010090000000037E-2</v>
      </c>
      <c r="M423" s="24">
        <v>0.22336634000000005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13.847068000000004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124.67196957014343</v>
      </c>
      <c r="H434" s="111">
        <v>69.816372775653107</v>
      </c>
      <c r="I434" s="111">
        <v>130.90569895434956</v>
      </c>
      <c r="J434" s="111">
        <v>296.71958429652562</v>
      </c>
      <c r="K434" s="111">
        <v>0</v>
      </c>
      <c r="L434" s="111">
        <v>497.44165602652834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1.7342E-2</v>
      </c>
      <c r="G436" s="17">
        <f t="shared" ref="G436:M436" si="97">SUM(G437:G438)</f>
        <v>3.1212809999999996E-3</v>
      </c>
      <c r="H436" s="111">
        <f t="shared" si="97"/>
        <v>1.5259595999999999E-3</v>
      </c>
      <c r="I436" s="111">
        <f t="shared" si="97"/>
        <v>8.3349762999999986E-4</v>
      </c>
      <c r="J436" s="111">
        <f t="shared" si="97"/>
        <v>7.4448332000000023E-4</v>
      </c>
      <c r="K436" s="111">
        <f t="shared" si="97"/>
        <v>8.0806497000000008E-4</v>
      </c>
      <c r="L436" s="111">
        <f t="shared" si="97"/>
        <v>3.9120055200000002E-3</v>
      </c>
      <c r="M436" s="112">
        <f t="shared" si="97"/>
        <v>4.7395000000000014E-2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1.7342E-2</v>
      </c>
      <c r="G437" s="23">
        <v>3.1212809999999996E-3</v>
      </c>
      <c r="H437" s="113">
        <v>1.5259595999999999E-3</v>
      </c>
      <c r="I437" s="113">
        <v>8.3349762999999986E-4</v>
      </c>
      <c r="J437" s="113">
        <v>7.4448332000000023E-4</v>
      </c>
      <c r="K437" s="113">
        <v>8.0806497000000008E-4</v>
      </c>
      <c r="L437" s="113">
        <v>3.9120055200000002E-3</v>
      </c>
      <c r="M437" s="24">
        <v>4.7395000000000014E-2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0.53535816719999996</v>
      </c>
      <c r="G449" s="27">
        <f t="shared" ref="G449:M449" si="101">SUM(G440,G436,G434,G429,G418)</f>
        <v>369.43110532471553</v>
      </c>
      <c r="H449" s="114">
        <f t="shared" si="101"/>
        <v>72.080324168579537</v>
      </c>
      <c r="I449" s="114">
        <f t="shared" si="101"/>
        <v>135.67401307864353</v>
      </c>
      <c r="J449" s="114">
        <f t="shared" si="101"/>
        <v>299.28079534873274</v>
      </c>
      <c r="K449" s="114">
        <f t="shared" si="101"/>
        <v>3.0935910176332664</v>
      </c>
      <c r="L449" s="114">
        <f t="shared" si="101"/>
        <v>510.12872361358916</v>
      </c>
      <c r="M449" s="28">
        <f t="shared" si="101"/>
        <v>0.27076821815240004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8.6952862243359699E-2</v>
      </c>
      <c r="H470" s="111">
        <f t="shared" si="107"/>
        <v>68.344949723280735</v>
      </c>
      <c r="I470" s="111">
        <f t="shared" si="107"/>
        <v>190.77457976193116</v>
      </c>
      <c r="J470" s="111">
        <f t="shared" si="107"/>
        <v>81.38787905978468</v>
      </c>
      <c r="K470" s="111">
        <f t="shared" si="107"/>
        <v>58.432323427537717</v>
      </c>
      <c r="L470" s="111">
        <f t="shared" si="107"/>
        <v>398.93973197253433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8.6952862243359699E-2</v>
      </c>
      <c r="H475" s="113">
        <v>68.344949723280735</v>
      </c>
      <c r="I475" s="113">
        <v>190.77457976193116</v>
      </c>
      <c r="J475" s="113">
        <v>81.38787905978468</v>
      </c>
      <c r="K475" s="113">
        <v>58.432323427537717</v>
      </c>
      <c r="L475" s="113">
        <v>398.93973197253433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6.2273119999999995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6.2273119999999995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6.2273119999999995</v>
      </c>
      <c r="G526" s="27">
        <f t="shared" ref="G526:M526" si="117">SUM(G520,G514,G497,G477,G470,G462,G454)</f>
        <v>8.6952862243359699E-2</v>
      </c>
      <c r="H526" s="114">
        <f t="shared" si="117"/>
        <v>68.344949723280735</v>
      </c>
      <c r="I526" s="114">
        <f t="shared" si="117"/>
        <v>190.77457976193116</v>
      </c>
      <c r="J526" s="114">
        <f t="shared" si="117"/>
        <v>81.38787905978468</v>
      </c>
      <c r="K526" s="114">
        <f t="shared" si="117"/>
        <v>58.432323427537717</v>
      </c>
      <c r="L526" s="114">
        <f t="shared" si="117"/>
        <v>398.93973197253433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2013&amp;CTOTAL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112430.75328532455</v>
      </c>
      <c r="E4" s="159">
        <f>ACIDIFICADORES!G43</f>
        <v>156665.16740854972</v>
      </c>
      <c r="F4" s="159">
        <f>ACIDIFICADORES!H43</f>
        <v>5300.8381935728958</v>
      </c>
      <c r="G4" s="159">
        <f>ACIDIFICADORES!I43</f>
        <v>4628.3355749547591</v>
      </c>
      <c r="H4" s="159">
        <f>ACIDIFICADORES!J43</f>
        <v>33012.224780333258</v>
      </c>
      <c r="I4" s="159">
        <f>ACIDIFICADORES!K43</f>
        <v>70453.051478136942</v>
      </c>
      <c r="J4" s="159">
        <f>ACIDIFICADORES!L43</f>
        <v>1669.7617202710708</v>
      </c>
      <c r="K4" s="159">
        <f>ACIDIFICADORES!M43</f>
        <v>1594.2766554709335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20925.732760998013</v>
      </c>
      <c r="E5" s="164">
        <f>ACIDIFICADORES!G70</f>
        <v>51026.240762399197</v>
      </c>
      <c r="F5" s="164">
        <f>ACIDIFICADORES!H70</f>
        <v>52716.085313951393</v>
      </c>
      <c r="G5" s="164">
        <f>ACIDIFICADORES!I70</f>
        <v>41180.730543903337</v>
      </c>
      <c r="H5" s="164">
        <f>ACIDIFICADORES!J70</f>
        <v>407452.25391878473</v>
      </c>
      <c r="I5" s="164">
        <f>ACIDIFICADORES!K70</f>
        <v>29194.849853188913</v>
      </c>
      <c r="J5" s="164">
        <f>ACIDIFICADORES!L70</f>
        <v>564.79506834755352</v>
      </c>
      <c r="K5" s="164">
        <f>ACIDIFICADORES!M70</f>
        <v>6486.2712300000012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52760.941152553831</v>
      </c>
      <c r="E6" s="164">
        <f>ACIDIFICADORES!G116</f>
        <v>94629.455529587547</v>
      </c>
      <c r="F6" s="164">
        <f>ACIDIFICADORES!H116</f>
        <v>15229.669066553157</v>
      </c>
      <c r="G6" s="164">
        <f>ACIDIFICADORES!I116</f>
        <v>37639.56569986204</v>
      </c>
      <c r="H6" s="164">
        <f>ACIDIFICADORES!J116</f>
        <v>150702.66629467174</v>
      </c>
      <c r="I6" s="164">
        <f>ACIDIFICADORES!K116</f>
        <v>39799.433242436084</v>
      </c>
      <c r="J6" s="164">
        <f>ACIDIFICADORES!L116</f>
        <v>506.85611316708889</v>
      </c>
      <c r="K6" s="164">
        <f>ACIDIFICADORES!M116</f>
        <v>1017.9023029404702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36237.336419456267</v>
      </c>
      <c r="E7" s="164">
        <f>ACIDIFICADORES!G238</f>
        <v>5375.695897863</v>
      </c>
      <c r="F7" s="164">
        <f>ACIDIFICADORES!H238</f>
        <v>33105.903648809996</v>
      </c>
      <c r="G7" s="164">
        <f>ACIDIFICADORES!I238</f>
        <v>4351.3444237200001</v>
      </c>
      <c r="H7" s="164">
        <f>ACIDIFICADORES!J238</f>
        <v>158291.40087265905</v>
      </c>
      <c r="I7" s="164">
        <f>ACIDIFICADORES!K238</f>
        <v>19785.911884193712</v>
      </c>
      <c r="J7" s="164">
        <f>ACIDIFICADORES!L238</f>
        <v>1474.7492</v>
      </c>
      <c r="K7" s="164">
        <f>ACIDIFICADORES!M238</f>
        <v>1050.5681767111657</v>
      </c>
      <c r="L7" s="164">
        <f>ACIDIFICADORES!N238</f>
        <v>0</v>
      </c>
      <c r="M7" s="164">
        <f>ACIDIFICADORES!O238</f>
        <v>203311.35340759699</v>
      </c>
      <c r="N7" s="165">
        <f>ACIDIFICADORES!P238</f>
        <v>59857.811951065152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24524.388453831205</v>
      </c>
      <c r="G8" s="164">
        <f>ACIDIFICADORES!I272</f>
        <v>18874.720751079607</v>
      </c>
      <c r="H8" s="164">
        <f>ACIDIFICADORES!J272</f>
        <v>0</v>
      </c>
      <c r="I8" s="164">
        <f>ACIDIFICADORES!K272</f>
        <v>25.044327778434514</v>
      </c>
      <c r="J8" s="164">
        <f>ACIDIFICADORES!L272</f>
        <v>0.29862233550492001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12.244622999999999</v>
      </c>
      <c r="E9" s="164">
        <f>ACIDIFICADORES!G341</f>
        <v>151.62957700000001</v>
      </c>
      <c r="F9" s="164">
        <f>ACIDIFICADORES!H341</f>
        <v>252607.58475997488</v>
      </c>
      <c r="G9" s="164">
        <f>ACIDIFICADORES!I341</f>
        <v>0</v>
      </c>
      <c r="H9" s="164">
        <f>ACIDIFICADORES!J341</f>
        <v>4638.2700430000004</v>
      </c>
      <c r="I9" s="164">
        <f>ACIDIFICADORES!K341</f>
        <v>0</v>
      </c>
      <c r="J9" s="164">
        <f>ACIDIFICADORES!L341</f>
        <v>1300.7603480000002</v>
      </c>
      <c r="K9" s="164">
        <f>ACIDIFICADORES!M341</f>
        <v>417.70995000000011</v>
      </c>
      <c r="L9" s="164">
        <f>ACIDIFICADORES!N341</f>
        <v>220423.74935249996</v>
      </c>
      <c r="M9" s="164">
        <f>ACIDIFICADORES!O341</f>
        <v>15300694.378660437</v>
      </c>
      <c r="N9" s="165">
        <f>ACIDIFICADORES!P341</f>
        <v>557.23865630000012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328.26765799999998</v>
      </c>
      <c r="E10" s="164">
        <f>ACIDIFICADORES!G374</f>
        <v>317939.66268200008</v>
      </c>
      <c r="F10" s="164">
        <f>ACIDIFICADORES!H374</f>
        <v>35887.479429999999</v>
      </c>
      <c r="G10" s="164">
        <f>ACIDIFICADORES!I374</f>
        <v>4044.845464</v>
      </c>
      <c r="H10" s="164">
        <f>ACIDIFICADORES!J374</f>
        <v>301829.14539299998</v>
      </c>
      <c r="I10" s="164">
        <f>ACIDIFICADORES!K374</f>
        <v>75325.155747000012</v>
      </c>
      <c r="J10" s="164">
        <f>ACIDIFICADORES!L374</f>
        <v>2571.3393069999997</v>
      </c>
      <c r="K10" s="164">
        <f>ACIDIFICADORES!M374</f>
        <v>2947.0916040000002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197517.90091335581</v>
      </c>
      <c r="E11" s="164">
        <f>ACIDIFICADORES!G413</f>
        <v>683378.02664611244</v>
      </c>
      <c r="F11" s="164">
        <f>ACIDIFICADORES!H413</f>
        <v>25117.491974777928</v>
      </c>
      <c r="G11" s="164">
        <f>ACIDIFICADORES!I413</f>
        <v>2825.8245569177725</v>
      </c>
      <c r="H11" s="164">
        <f>ACIDIFICADORES!J413</f>
        <v>85216.554593614841</v>
      </c>
      <c r="I11" s="164">
        <f>ACIDIFICADORES!K413</f>
        <v>51588.301468842779</v>
      </c>
      <c r="J11" s="164">
        <f>ACIDIFICADORES!L413</f>
        <v>1517.8302633679775</v>
      </c>
      <c r="K11" s="164">
        <f>ACIDIFICADORES!M413</f>
        <v>81.784952000000018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5939.0364411257206</v>
      </c>
      <c r="E12" s="164">
        <f>ACIDIFICADORES!G449</f>
        <v>67591.373991803368</v>
      </c>
      <c r="F12" s="164">
        <f>ACIDIFICADORES!H449</f>
        <v>20221.655722477826</v>
      </c>
      <c r="G12" s="164">
        <f>ACIDIFICADORES!I449</f>
        <v>538798.6445244659</v>
      </c>
      <c r="H12" s="164">
        <f>ACIDIFICADORES!J449</f>
        <v>786713.54089858232</v>
      </c>
      <c r="I12" s="164">
        <f>ACIDIFICADORES!K449</f>
        <v>1939.68777407877</v>
      </c>
      <c r="J12" s="164">
        <f>ACIDIFICADORES!L449</f>
        <v>5645.4708618621862</v>
      </c>
      <c r="K12" s="164">
        <f>ACIDIFICADORES!M449</f>
        <v>4505.8087539999997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86.952864000000005</v>
      </c>
      <c r="E13" s="164">
        <f>ACIDIFICADORES!G526</f>
        <v>75746.668002999984</v>
      </c>
      <c r="F13" s="164">
        <f>ACIDIFICADORES!H526</f>
        <v>105350.71262200002</v>
      </c>
      <c r="G13" s="164">
        <f>ACIDIFICADORES!I526</f>
        <v>833295.61855800019</v>
      </c>
      <c r="H13" s="164">
        <f>ACIDIFICADORES!J526</f>
        <v>11599.511821</v>
      </c>
      <c r="I13" s="164">
        <f>ACIDIFICADORES!K526</f>
        <v>599.35324199999991</v>
      </c>
      <c r="J13" s="164">
        <f>ACIDIFICADORES!L526</f>
        <v>26031.344011000001</v>
      </c>
      <c r="K13" s="164">
        <f>ACIDIFICADORES!M526</f>
        <v>432750.231653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1267.9317900000003</v>
      </c>
      <c r="E14" s="164">
        <f>ACIDIFICADORES!G653</f>
        <v>6350.9457200000015</v>
      </c>
      <c r="F14" s="164">
        <f>ACIDIFICADORES!H653</f>
        <v>16832.617939999996</v>
      </c>
      <c r="G14" s="164">
        <f>ACIDIFICADORES!I653</f>
        <v>3727.5910020000001</v>
      </c>
      <c r="H14" s="164">
        <f>ACIDIFICADORES!J653</f>
        <v>182384.87677999996</v>
      </c>
      <c r="I14" s="164">
        <f>ACIDIFICADORES!K653</f>
        <v>0</v>
      </c>
      <c r="J14" s="164">
        <f>ACIDIFICADORES!L653</f>
        <v>2205.9684139999999</v>
      </c>
      <c r="K14" s="164">
        <f>ACIDIFICADORES!M653</f>
        <v>1422.62607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427507.0979078142</v>
      </c>
      <c r="E15" s="168">
        <f t="shared" si="0"/>
        <v>1458854.8662183154</v>
      </c>
      <c r="F15" s="168">
        <f t="shared" si="0"/>
        <v>586894.42712594941</v>
      </c>
      <c r="G15" s="168">
        <f t="shared" si="0"/>
        <v>1489367.2210989036</v>
      </c>
      <c r="H15" s="168">
        <f t="shared" si="0"/>
        <v>2121840.4453956457</v>
      </c>
      <c r="I15" s="168">
        <f t="shared" si="0"/>
        <v>288710.7890176556</v>
      </c>
      <c r="J15" s="168">
        <f t="shared" si="0"/>
        <v>43489.173929351382</v>
      </c>
      <c r="K15" s="168">
        <f t="shared" si="0"/>
        <v>452274.27134812257</v>
      </c>
      <c r="L15" s="168">
        <f t="shared" si="0"/>
        <v>220423.74935249996</v>
      </c>
      <c r="M15" s="168">
        <f t="shared" si="0"/>
        <v>15504005.732068034</v>
      </c>
      <c r="N15" s="169">
        <f t="shared" si="0"/>
        <v>60415.050607365156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2572.8193577461611</v>
      </c>
      <c r="E20" s="159">
        <f>'METALES PESADOS'!G43</f>
        <v>1926.7680452126574</v>
      </c>
      <c r="F20" s="159">
        <f>'METALES PESADOS'!H43</f>
        <v>6381.8442569244926</v>
      </c>
      <c r="G20" s="159">
        <f>'METALES PESADOS'!I43</f>
        <v>5625.2242370811964</v>
      </c>
      <c r="H20" s="159">
        <f>'METALES PESADOS'!J43</f>
        <v>2566.7039609302306</v>
      </c>
      <c r="I20" s="159">
        <f>'METALES PESADOS'!K43</f>
        <v>61866.163493550659</v>
      </c>
      <c r="J20" s="159">
        <f>'METALES PESADOS'!L43</f>
        <v>3562.9220723412545</v>
      </c>
      <c r="K20" s="159">
        <f>'METALES PESADOS'!M43</f>
        <v>1921.0282015291475</v>
      </c>
      <c r="L20" s="160">
        <f>'METALES PESADOS'!N43</f>
        <v>19896.786858285686</v>
      </c>
      <c r="M20" s="158">
        <f>'METALES PESADOS'!O43</f>
        <v>6121.6582625726369</v>
      </c>
      <c r="N20" s="159">
        <f>'METALES PESADOS'!P43</f>
        <v>8026.7634306656637</v>
      </c>
      <c r="O20" s="159">
        <f>'METALES PESADOS'!Q43</f>
        <v>9972.4607891012565</v>
      </c>
      <c r="P20" s="160">
        <f>'METALES PESADOS'!R43</f>
        <v>337.91793394303187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144.465397</v>
      </c>
      <c r="E21" s="164">
        <f>'METALES PESADOS'!G70</f>
        <v>1476.1104250000001</v>
      </c>
      <c r="F21" s="164">
        <f>'METALES PESADOS'!H70</f>
        <v>3741.8698570000006</v>
      </c>
      <c r="G21" s="164">
        <f>'METALES PESADOS'!I70</f>
        <v>997.90220700000009</v>
      </c>
      <c r="H21" s="164">
        <f>'METALES PESADOS'!J70</f>
        <v>154.27279447240144</v>
      </c>
      <c r="I21" s="164">
        <f>'METALES PESADOS'!K70</f>
        <v>11164.904481</v>
      </c>
      <c r="J21" s="164">
        <f>'METALES PESADOS'!L70</f>
        <v>4650.1398039999995</v>
      </c>
      <c r="K21" s="164">
        <f>'METALES PESADOS'!M70</f>
        <v>83.950884999999985</v>
      </c>
      <c r="L21" s="165">
        <f>'METALES PESADOS'!N70</f>
        <v>59973.850370000015</v>
      </c>
      <c r="M21" s="163">
        <f>'METALES PESADOS'!O70</f>
        <v>61918.070011670898</v>
      </c>
      <c r="N21" s="164">
        <f>'METALES PESADOS'!P70</f>
        <v>64092.521320670901</v>
      </c>
      <c r="O21" s="164">
        <f>'METALES PESADOS'!Q70</f>
        <v>67859.888125670885</v>
      </c>
      <c r="P21" s="165">
        <f>'METALES PESADOS'!R70</f>
        <v>7228.7485978784953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842.82925601440911</v>
      </c>
      <c r="E22" s="164">
        <f>'METALES PESADOS'!G116</f>
        <v>635.46584314755182</v>
      </c>
      <c r="F22" s="164">
        <f>'METALES PESADOS'!H116</f>
        <v>2737.3963470290519</v>
      </c>
      <c r="G22" s="164">
        <f>'METALES PESADOS'!I116</f>
        <v>1551.2977427324879</v>
      </c>
      <c r="H22" s="164">
        <f>'METALES PESADOS'!J116</f>
        <v>427.06170449868347</v>
      </c>
      <c r="I22" s="164">
        <f>'METALES PESADOS'!K116</f>
        <v>7322.2205052656536</v>
      </c>
      <c r="J22" s="164">
        <f>'METALES PESADOS'!L116</f>
        <v>8856.0997797307755</v>
      </c>
      <c r="K22" s="164">
        <f>'METALES PESADOS'!M116</f>
        <v>505.19141438068323</v>
      </c>
      <c r="L22" s="165">
        <f>'METALES PESADOS'!N116</f>
        <v>28285.197850991659</v>
      </c>
      <c r="M22" s="163">
        <f>'METALES PESADOS'!O116</f>
        <v>5716.0122140387384</v>
      </c>
      <c r="N22" s="164">
        <f>'METALES PESADOS'!P116</f>
        <v>6847.4913969419486</v>
      </c>
      <c r="O22" s="164">
        <f>'METALES PESADOS'!Q116</f>
        <v>8715.6321289547377</v>
      </c>
      <c r="P22" s="165">
        <f>'METALES PESADOS'!R116</f>
        <v>1221.5936983728247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1404.6220634571</v>
      </c>
      <c r="E23" s="164">
        <f>'METALES PESADOS'!G238</f>
        <v>1978.3997866599</v>
      </c>
      <c r="F23" s="164">
        <f>'METALES PESADOS'!H238</f>
        <v>7697.1788484050003</v>
      </c>
      <c r="G23" s="164">
        <f>'METALES PESADOS'!I238</f>
        <v>4404.4072611000011</v>
      </c>
      <c r="H23" s="164">
        <f>'METALES PESADOS'!J238</f>
        <v>1399.3249565059998</v>
      </c>
      <c r="I23" s="164">
        <f>'METALES PESADOS'!K238</f>
        <v>6076.779745230001</v>
      </c>
      <c r="J23" s="164">
        <f>'METALES PESADOS'!L238</f>
        <v>44708.403207517804</v>
      </c>
      <c r="K23" s="164">
        <f>'METALES PESADOS'!M238</f>
        <v>3908.8226640600001</v>
      </c>
      <c r="L23" s="165">
        <f>'METALES PESADOS'!N238</f>
        <v>31049.017910989904</v>
      </c>
      <c r="M23" s="163">
        <f>'METALES PESADOS'!O238</f>
        <v>5797.6890790580401</v>
      </c>
      <c r="N23" s="164">
        <f>'METALES PESADOS'!P238</f>
        <v>19385.484172141889</v>
      </c>
      <c r="O23" s="164">
        <f>'METALES PESADOS'!Q238</f>
        <v>45016.057789771272</v>
      </c>
      <c r="P23" s="165">
        <f>'METALES PESADOS'!R238</f>
        <v>102.42083326843843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19.567140000000002</v>
      </c>
      <c r="N24" s="164">
        <f>'METALES PESADOS'!P272</f>
        <v>127.18641000000001</v>
      </c>
      <c r="O24" s="164">
        <f>'METALES PESADOS'!Q272</f>
        <v>267.41757999999999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5.3870000000000003E-3</v>
      </c>
      <c r="E25" s="164">
        <f>'METALES PESADOS'!G341</f>
        <v>451.73220600000002</v>
      </c>
      <c r="F25" s="164">
        <f>'METALES PESADOS'!H341</f>
        <v>6.3252000000000003E-2</v>
      </c>
      <c r="G25" s="164">
        <f>'METALES PESADOS'!I341</f>
        <v>453.52640700000001</v>
      </c>
      <c r="H25" s="164">
        <f>'METALES PESADOS'!J341</f>
        <v>178.44688199999999</v>
      </c>
      <c r="I25" s="164">
        <f>'METALES PESADOS'!K341</f>
        <v>225.98473300000003</v>
      </c>
      <c r="J25" s="164">
        <f>'METALES PESADOS'!L341</f>
        <v>3.1787359999999993</v>
      </c>
      <c r="K25" s="164">
        <f>'METALES PESADOS'!M341</f>
        <v>0</v>
      </c>
      <c r="L25" s="165">
        <f>'METALES PESADOS'!N341</f>
        <v>226.91727300000005</v>
      </c>
      <c r="M25" s="163">
        <f>'METALES PESADOS'!O341</f>
        <v>2469.2222489999999</v>
      </c>
      <c r="N25" s="164">
        <f>'METALES PESADOS'!P341</f>
        <v>2663.7576370000002</v>
      </c>
      <c r="O25" s="164">
        <f>'METALES PESADOS'!Q341</f>
        <v>2703.9378310000002</v>
      </c>
      <c r="P25" s="165">
        <f>'METALES PESADOS'!R341</f>
        <v>1016.3839530000001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83.658580999999998</v>
      </c>
      <c r="E26" s="164">
        <f>'METALES PESADOS'!G374</f>
        <v>281.757453</v>
      </c>
      <c r="F26" s="164">
        <f>'METALES PESADOS'!H374</f>
        <v>3756.4158609999995</v>
      </c>
      <c r="G26" s="164">
        <f>'METALES PESADOS'!I374</f>
        <v>97105.53130599999</v>
      </c>
      <c r="H26" s="164">
        <f>'METALES PESADOS'!J374</f>
        <v>146.51383600000003</v>
      </c>
      <c r="I26" s="164">
        <f>'METALES PESADOS'!K374</f>
        <v>2147.4514679999997</v>
      </c>
      <c r="J26" s="164">
        <f>'METALES PESADOS'!L374</f>
        <v>34359.478736000005</v>
      </c>
      <c r="K26" s="164">
        <f>'METALES PESADOS'!M374</f>
        <v>311.68914999999998</v>
      </c>
      <c r="L26" s="165">
        <f>'METALES PESADOS'!N374</f>
        <v>49892.142798999994</v>
      </c>
      <c r="M26" s="163">
        <f>'METALES PESADOS'!O374</f>
        <v>17631.289698</v>
      </c>
      <c r="N26" s="164">
        <f>'METALES PESADOS'!P374</f>
        <v>21714.808675</v>
      </c>
      <c r="O26" s="164">
        <f>'METALES PESADOS'!Q374</f>
        <v>27174.482690999997</v>
      </c>
      <c r="P26" s="165">
        <f>'METALES PESADOS'!R374</f>
        <v>10574.590167999999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4367.9386637323378</v>
      </c>
      <c r="E27" s="164">
        <f>'METALES PESADOS'!G413</f>
        <v>175.69543449498232</v>
      </c>
      <c r="F27" s="164">
        <f>'METALES PESADOS'!H413</f>
        <v>4853.0362164825156</v>
      </c>
      <c r="G27" s="164">
        <f>'METALES PESADOS'!I413</f>
        <v>14762.156396238473</v>
      </c>
      <c r="H27" s="164">
        <f>'METALES PESADOS'!J413</f>
        <v>194.95789571551288</v>
      </c>
      <c r="I27" s="164">
        <f>'METALES PESADOS'!K413</f>
        <v>204061.8780259254</v>
      </c>
      <c r="J27" s="164">
        <f>'METALES PESADOS'!L413</f>
        <v>5287.4820029047505</v>
      </c>
      <c r="K27" s="164">
        <f>'METALES PESADOS'!M413</f>
        <v>1545.8315968726849</v>
      </c>
      <c r="L27" s="165">
        <f>'METALES PESADOS'!N413</f>
        <v>12982.674622766704</v>
      </c>
      <c r="M27" s="163">
        <f>'METALES PESADOS'!O413</f>
        <v>33585.434735804469</v>
      </c>
      <c r="N27" s="164">
        <f>'METALES PESADOS'!P413</f>
        <v>38803.194833804475</v>
      </c>
      <c r="O27" s="164">
        <f>'METALES PESADOS'!Q413</f>
        <v>38812.280937804477</v>
      </c>
      <c r="P27" s="165">
        <f>'METALES PESADOS'!R413</f>
        <v>3102.3053352921224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772.91161272243141</v>
      </c>
      <c r="E28" s="164">
        <f>'METALES PESADOS'!G449</f>
        <v>1708.2321782938957</v>
      </c>
      <c r="F28" s="164">
        <f>'METALES PESADOS'!H449</f>
        <v>1022.54566176895</v>
      </c>
      <c r="G28" s="164">
        <f>'METALES PESADOS'!I449</f>
        <v>3900.0505894551602</v>
      </c>
      <c r="H28" s="164">
        <f>'METALES PESADOS'!J449</f>
        <v>311.15934903288456</v>
      </c>
      <c r="I28" s="164">
        <f>'METALES PESADOS'!K449</f>
        <v>917.92170051647247</v>
      </c>
      <c r="J28" s="164">
        <f>'METALES PESADOS'!L449</f>
        <v>11169.146137072192</v>
      </c>
      <c r="K28" s="164">
        <f>'METALES PESADOS'!M449</f>
        <v>407.09883465072369</v>
      </c>
      <c r="L28" s="165">
        <f>'METALES PESADOS'!N449</f>
        <v>228456.51698204794</v>
      </c>
      <c r="M28" s="163">
        <f>'METALES PESADOS'!O449</f>
        <v>58882.2333320627</v>
      </c>
      <c r="N28" s="164">
        <f>'METALES PESADOS'!P449</f>
        <v>62381.867856017969</v>
      </c>
      <c r="O28" s="164">
        <f>'METALES PESADOS'!Q449</f>
        <v>63613.459750956521</v>
      </c>
      <c r="P28" s="165">
        <f>'METALES PESADOS'!R449</f>
        <v>32129.312211203749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1.1129960000000001</v>
      </c>
      <c r="E29" s="164">
        <f>'METALES PESADOS'!G526</f>
        <v>153.03703399999998</v>
      </c>
      <c r="F29" s="164">
        <f>'METALES PESADOS'!H526</f>
        <v>13.912460000000001</v>
      </c>
      <c r="G29" s="164">
        <f>'METALES PESADOS'!I526</f>
        <v>12.695117000000002</v>
      </c>
      <c r="H29" s="164">
        <f>'METALES PESADOS'!J526</f>
        <v>24.346800000000005</v>
      </c>
      <c r="I29" s="164">
        <f>'METALES PESADOS'!K526</f>
        <v>9.0430980000000005</v>
      </c>
      <c r="J29" s="164">
        <f>'METALES PESADOS'!L526</f>
        <v>19.129628999999994</v>
      </c>
      <c r="K29" s="164">
        <f>'METALES PESADOS'!M526</f>
        <v>3.4781140000000001</v>
      </c>
      <c r="L29" s="165">
        <f>'METALES PESADOS'!N526</f>
        <v>97.387207000000018</v>
      </c>
      <c r="M29" s="163">
        <f>'METALES PESADOS'!O526</f>
        <v>4549.7785440000007</v>
      </c>
      <c r="N29" s="164">
        <f>'METALES PESADOS'!P526</f>
        <v>55330.523618999992</v>
      </c>
      <c r="O29" s="164">
        <f>'METALES PESADOS'!Q526</f>
        <v>86776.139804999984</v>
      </c>
      <c r="P29" s="165">
        <f>'METALES PESADOS'!R526</f>
        <v>86.952864000000005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11698.793470000004</v>
      </c>
      <c r="N30" s="164">
        <f>'METALES PESADOS'!P653</f>
        <v>14298.525359000005</v>
      </c>
      <c r="O30" s="164">
        <f>'METALES PESADOS'!Q653</f>
        <v>22097.721002000006</v>
      </c>
      <c r="P30" s="165">
        <f>'METALES PESADOS'!R653</f>
        <v>1052.8914049999998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10190.363314672439</v>
      </c>
      <c r="E31" s="168">
        <f t="shared" si="1"/>
        <v>8787.1984058089893</v>
      </c>
      <c r="F31" s="168">
        <f t="shared" si="1"/>
        <v>30204.26276061001</v>
      </c>
      <c r="G31" s="168">
        <f t="shared" si="1"/>
        <v>128812.7912636073</v>
      </c>
      <c r="H31" s="168">
        <f t="shared" si="1"/>
        <v>5402.7881791557129</v>
      </c>
      <c r="I31" s="168">
        <f t="shared" si="1"/>
        <v>293792.34725048818</v>
      </c>
      <c r="J31" s="168">
        <f t="shared" si="1"/>
        <v>112615.9801045668</v>
      </c>
      <c r="K31" s="168">
        <f t="shared" si="1"/>
        <v>8687.0908604932392</v>
      </c>
      <c r="L31" s="169">
        <f t="shared" si="1"/>
        <v>430860.4918740819</v>
      </c>
      <c r="M31" s="170">
        <f t="shared" si="1"/>
        <v>208389.74873620749</v>
      </c>
      <c r="N31" s="171">
        <f t="shared" si="1"/>
        <v>293672.12471024285</v>
      </c>
      <c r="O31" s="171">
        <f t="shared" si="1"/>
        <v>373009.47843125917</v>
      </c>
      <c r="P31" s="172">
        <f t="shared" si="1"/>
        <v>56853.116999958664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5.06841622539103E-2</v>
      </c>
      <c r="E36" s="159">
        <f>COPs!G43</f>
        <v>3.9594550443385743</v>
      </c>
      <c r="F36" s="159">
        <f>COPs!H43</f>
        <v>359.09251690975691</v>
      </c>
      <c r="G36" s="159">
        <f>COPs!I43</f>
        <v>492.87184951695616</v>
      </c>
      <c r="H36" s="159">
        <f>COPs!J43</f>
        <v>161.25680909486459</v>
      </c>
      <c r="I36" s="159">
        <f>COPs!K43</f>
        <v>126.70619321058675</v>
      </c>
      <c r="J36" s="159">
        <f>COPs!L43</f>
        <v>1139.9273694179237</v>
      </c>
      <c r="K36" s="160">
        <f>COPs!M43</f>
        <v>3.1593327391822808E-2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0.57579768360221506</v>
      </c>
      <c r="E37" s="164">
        <f>COPs!G70</f>
        <v>64.562786125847111</v>
      </c>
      <c r="F37" s="164">
        <f>COPs!H70</f>
        <v>11998.479025662415</v>
      </c>
      <c r="G37" s="164">
        <f>COPs!I70</f>
        <v>11253.567926845497</v>
      </c>
      <c r="H37" s="164">
        <f>COPs!J70</f>
        <v>4278.445822021431</v>
      </c>
      <c r="I37" s="164">
        <f>COPs!K70</f>
        <v>6709.556764370097</v>
      </c>
      <c r="J37" s="164">
        <f>COPs!L70</f>
        <v>34240.049538899439</v>
      </c>
      <c r="K37" s="165">
        <f>COPs!M70</f>
        <v>1.2059759999999995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0.42446460143264958</v>
      </c>
      <c r="E38" s="164">
        <f>COPs!G116</f>
        <v>6.30911694227113</v>
      </c>
      <c r="F38" s="164">
        <f>COPs!H116</f>
        <v>324.14691153973922</v>
      </c>
      <c r="G38" s="164">
        <f>COPs!I116</f>
        <v>463.52826094176601</v>
      </c>
      <c r="H38" s="164">
        <f>COPs!J116</f>
        <v>148.05242497410373</v>
      </c>
      <c r="I38" s="164">
        <f>COPs!K116</f>
        <v>120.70249735778839</v>
      </c>
      <c r="J38" s="164">
        <f>COPs!L116</f>
        <v>1056.4300948498362</v>
      </c>
      <c r="K38" s="165">
        <f>COPs!M116</f>
        <v>0.1615097072688769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0.14105556</v>
      </c>
      <c r="E39" s="164">
        <f>COPs!G238</f>
        <v>69.714497442978967</v>
      </c>
      <c r="F39" s="164">
        <f>COPs!H238</f>
        <v>1815.6585230400001</v>
      </c>
      <c r="G39" s="164">
        <f>COPs!I238</f>
        <v>1060.0125579999999</v>
      </c>
      <c r="H39" s="164">
        <f>COPs!J238</f>
        <v>1060.0125579999999</v>
      </c>
      <c r="I39" s="164">
        <f>COPs!K238</f>
        <v>131.30437119999999</v>
      </c>
      <c r="J39" s="164">
        <f>COPs!L238</f>
        <v>12797.736544996002</v>
      </c>
      <c r="K39" s="165">
        <f>COPs!M238</f>
        <v>25.638092580205598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8.3652999999999974E-3</v>
      </c>
      <c r="F41" s="164">
        <f>COPs!H341</f>
        <v>10.755483</v>
      </c>
      <c r="G41" s="164">
        <f>COPs!I341</f>
        <v>4.5063849999999999</v>
      </c>
      <c r="H41" s="164">
        <f>COPs!J341</f>
        <v>4.5063849999999999</v>
      </c>
      <c r="I41" s="164">
        <f>COPs!K341</f>
        <v>4.5063849999999999</v>
      </c>
      <c r="J41" s="164">
        <f>COPs!L341</f>
        <v>24.274637999999996</v>
      </c>
      <c r="K41" s="165">
        <f>COPs!M341</f>
        <v>641.73516899999981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15.934882519999999</v>
      </c>
      <c r="F42" s="164">
        <f>COPs!H374</f>
        <v>493.89782450100006</v>
      </c>
      <c r="G42" s="164">
        <f>COPs!I374</f>
        <v>661.52841900839996</v>
      </c>
      <c r="H42" s="164">
        <f>COPs!J374</f>
        <v>563.29253193010004</v>
      </c>
      <c r="I42" s="164">
        <f>COPs!K374</f>
        <v>475.4015328598</v>
      </c>
      <c r="J42" s="164">
        <f>COPs!L374</f>
        <v>2194.1203083046003</v>
      </c>
      <c r="K42" s="165">
        <f>COPs!M374</f>
        <v>3.2663339999999996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1.035345</v>
      </c>
      <c r="E43" s="164">
        <f>COPs!G413</f>
        <v>3.2260550473991509</v>
      </c>
      <c r="F43" s="164">
        <f>COPs!H413</f>
        <v>126.15357419505621</v>
      </c>
      <c r="G43" s="164">
        <f>COPs!I413</f>
        <v>359.2301744897548</v>
      </c>
      <c r="H43" s="164">
        <f>COPs!J413</f>
        <v>249.11324065563497</v>
      </c>
      <c r="I43" s="164">
        <f>COPs!K413</f>
        <v>104.82549892869697</v>
      </c>
      <c r="J43" s="164">
        <f>COPs!L413</f>
        <v>839.32248826854266</v>
      </c>
      <c r="K43" s="165">
        <f>COPs!M413</f>
        <v>3.6712939999999996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0.53535816719999996</v>
      </c>
      <c r="E44" s="164">
        <f>COPs!G449</f>
        <v>369.43110532471553</v>
      </c>
      <c r="F44" s="164">
        <f>COPs!H449</f>
        <v>72.080324168579537</v>
      </c>
      <c r="G44" s="164">
        <f>COPs!I449</f>
        <v>135.67401307864353</v>
      </c>
      <c r="H44" s="164">
        <f>COPs!J449</f>
        <v>299.28079534873274</v>
      </c>
      <c r="I44" s="164">
        <f>COPs!K449</f>
        <v>3.0935910176332664</v>
      </c>
      <c r="J44" s="164">
        <f>COPs!L449</f>
        <v>510.12872361358916</v>
      </c>
      <c r="K44" s="165">
        <f>COPs!M449</f>
        <v>0.27076821815240004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6.2273119999999995</v>
      </c>
      <c r="E45" s="164">
        <f>COPs!G526</f>
        <v>8.6952862243359699E-2</v>
      </c>
      <c r="F45" s="164">
        <f>COPs!H526</f>
        <v>68.344949723280735</v>
      </c>
      <c r="G45" s="164">
        <f>COPs!I526</f>
        <v>190.77457976193116</v>
      </c>
      <c r="H45" s="164">
        <f>COPs!J526</f>
        <v>81.38787905978468</v>
      </c>
      <c r="I45" s="164">
        <f>COPs!K526</f>
        <v>58.432323427537717</v>
      </c>
      <c r="J45" s="164">
        <f>COPs!L526</f>
        <v>398.93973197253433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8.9900171744887736</v>
      </c>
      <c r="E47" s="168">
        <f t="shared" si="2"/>
        <v>533.23321660979377</v>
      </c>
      <c r="F47" s="168">
        <f t="shared" ref="F47:I47" si="3">SUM(F36:F46)</f>
        <v>15268.609132739828</v>
      </c>
      <c r="G47" s="168">
        <f t="shared" si="3"/>
        <v>14621.69416664295</v>
      </c>
      <c r="H47" s="168">
        <f t="shared" si="3"/>
        <v>6845.3484460846512</v>
      </c>
      <c r="I47" s="168">
        <f t="shared" si="3"/>
        <v>7734.5291573721397</v>
      </c>
      <c r="J47" s="168">
        <f t="shared" si="2"/>
        <v>53200.929438322462</v>
      </c>
      <c r="K47" s="169">
        <f t="shared" si="2"/>
        <v>675.98073683301857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2023-03-16T21:42:08Z</dcterms:modified>
</cp:coreProperties>
</file>